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<sst xmlns="http://schemas.openxmlformats.org/spreadsheetml/2006/main" count="42" uniqueCount="42">
  <si>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Nome Progetto</t>
  </si>
  <si>
    <t>Valutatore</t>
  </si>
  <si>
    <t>Note</t>
  </si>
  <si>
    <t>GENOMENA</t>
  </si>
  <si>
    <t>ITINERA</t>
  </si>
  <si>
    <t>SIAP</t>
  </si>
  <si>
    <t>ALSIS</t>
  </si>
  <si>
    <t>SIMOTEP</t>
  </si>
  <si>
    <t>MONICA</t>
  </si>
  <si>
    <t>SIMUS</t>
  </si>
  <si>
    <t>SPIN</t>
  </si>
  <si>
    <t>ARTICO</t>
  </si>
  <si>
    <t>SIMBA</t>
  </si>
  <si>
    <t>PUGLIALOG</t>
  </si>
  <si>
    <t>Imp./Prog.</t>
  </si>
  <si>
    <t>Imp./Contr.</t>
  </si>
  <si>
    <t>Punt.</t>
  </si>
  <si>
    <t>Sommatoria</t>
  </si>
  <si>
    <t>n.p</t>
  </si>
  <si>
    <t>AQUISUM</t>
  </si>
  <si>
    <t>NETART</t>
  </si>
  <si>
    <t>NIKI MOUSE</t>
  </si>
  <si>
    <t>WEBMECUM</t>
  </si>
  <si>
    <t>MED.IT@RT</t>
  </si>
  <si>
    <t>SCEGLI PUGLIA</t>
  </si>
  <si>
    <t>PARCHIDELLANIMA</t>
  </si>
  <si>
    <t>PRINTI</t>
  </si>
  <si>
    <t>SIGMA</t>
  </si>
  <si>
    <t>PACPASSNA</t>
  </si>
  <si>
    <t>RESTART</t>
  </si>
  <si>
    <t>VAL.TU.C.</t>
  </si>
  <si>
    <t>TECNOTUR</t>
  </si>
  <si>
    <t>SIGEMMEP</t>
  </si>
  <si>
    <t>SIGREEN</t>
  </si>
  <si>
    <t>TI3</t>
  </si>
  <si>
    <t>SISA3BEN</t>
  </si>
  <si>
    <t>OPENPUGLIA</t>
  </si>
  <si>
    <t>Sis.Te.M.A.</t>
  </si>
  <si>
    <t>E.M.M.A.</t>
  </si>
  <si>
    <t>W.A.Y.</t>
  </si>
  <si>
    <t>DONNE INsuperABILI</t>
  </si>
  <si>
    <t>m-PARK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</si>
</sst>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right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right"/>
      <protection locked="0"/>
    </xf>
    <xf numFmtId="4" fontId="0" fillId="0" borderId="5" xfId="0" applyNumberFormat="1" applyBorder="1" applyAlignment="1" applyProtection="1">
      <alignment horizontal="right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/>
      <protection locked="0"/>
    </xf>
    <xf numFmtId="0" fontId="0" fillId="0" borderId="7" xfId="0" applyBorder="1" applyAlignment="1" applyProtection="1">
      <alignment horizontal="center"/>
      <protection locked="0"/>
    </xf>
    <xf numFmtId="4" fontId="0" fillId="0" borderId="7" xfId="0" applyNumberFormat="1" applyBorder="1" applyAlignment="1" applyProtection="1">
      <alignment horizontal="right"/>
      <protection locked="0"/>
    </xf>
    <xf numFmtId="4" fontId="0" fillId="0" borderId="7" xfId="0" applyNumberFormat="1" applyBorder="1" applyAlignment="1" applyProtection="1">
      <alignment horizontal="right"/>
      <protection/>
    </xf>
    <xf numFmtId="4" fontId="0" fillId="0" borderId="8" xfId="0" applyNumberFormat="1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right"/>
      <protection/>
    </xf>
    <xf numFmtId="4" fontId="0" fillId="0" borderId="13" xfId="0" applyNumberFormat="1" applyBorder="1" applyAlignment="1" applyProtection="1">
      <alignment horizontal="right"/>
      <protection/>
    </xf>
    <xf numFmtId="4" fontId="0" fillId="0" borderId="14" xfId="0" applyNumberForma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vertical="center" wrapText="1"/>
      <protection locked="0"/>
    </xf>
    <xf numFmtId="4" fontId="3" fillId="0" borderId="0" xfId="0" applyNumberFormat="1" applyFont="1" applyFill="1" applyAlignment="1" applyProtection="1">
      <alignment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Zeros="0" tabSelected="1" zoomScale="80" zoomScaleNormal="80" workbookViewId="0" topLeftCell="A1">
      <selection activeCell="D11" sqref="D11:D13"/>
    </sheetView>
  </sheetViews>
  <sheetFormatPr defaultColWidth="9.140625" defaultRowHeight="12.75"/>
  <cols>
    <col min="1" max="1" width="4.7109375" style="1" customWidth="1"/>
    <col min="2" max="2" width="31.28125" style="3" customWidth="1"/>
    <col min="3" max="3" width="21.8515625" style="4" customWidth="1"/>
    <col min="4" max="4" width="6.7109375" style="1" customWidth="1"/>
    <col min="5" max="6" width="13.00390625" style="5" customWidth="1"/>
    <col min="7" max="7" width="2.140625" style="7" customWidth="1"/>
    <col min="8" max="8" width="38.00390625" style="4" customWidth="1"/>
    <col min="9" max="9" width="5.00390625" style="4" customWidth="1"/>
    <col min="10" max="10" width="16.8515625" style="7" customWidth="1"/>
    <col min="11" max="11" width="14.140625" style="6" customWidth="1"/>
    <col min="12" max="16384" width="9.140625" style="4" customWidth="1"/>
  </cols>
  <sheetData>
    <row r="1" spans="1:11" s="1" customFormat="1" ht="12.75">
      <c r="A1" s="26" t="s">
        <v>18</v>
      </c>
      <c r="B1" s="27" t="s">
        <v>0</v>
      </c>
      <c r="C1" s="27" t="s">
        <v>1</v>
      </c>
      <c r="D1" s="27" t="s">
        <v>16</v>
      </c>
      <c r="E1" s="28" t="s">
        <v>14</v>
      </c>
      <c r="F1" s="28" t="s">
        <v>15</v>
      </c>
      <c r="G1" s="30"/>
      <c r="H1" s="8" t="s">
        <v>2</v>
      </c>
      <c r="J1" s="31" t="s">
        <v>17</v>
      </c>
      <c r="K1" s="2"/>
    </row>
    <row r="2" ht="12.75">
      <c r="G2" s="29"/>
    </row>
    <row r="3" spans="1:10" ht="12.75">
      <c r="A3" s="9">
        <v>1</v>
      </c>
      <c r="B3" s="38" t="s">
        <v>8</v>
      </c>
      <c r="C3" s="10"/>
      <c r="D3" s="11">
        <v>100</v>
      </c>
      <c r="E3" s="41">
        <v>997650</v>
      </c>
      <c r="F3" s="12">
        <f>IF(E3&lt;&gt;"",+E3*0.8,0)</f>
        <v>798120</v>
      </c>
      <c r="G3" s="25"/>
      <c r="H3" s="35" t="str">
        <f aca="true" t="shared" si="0" ref="H3:H18">IF(E3&lt;&gt;0,IF(J3&lt;10000000,"ammesso con riserva a contributo","ammesso senza contributo"),"")</f>
        <v>ammesso con riserva a contributo</v>
      </c>
      <c r="J3" s="32">
        <f>IF(+F3&lt;&gt;0,F3,0)</f>
        <v>798120</v>
      </c>
    </row>
    <row r="4" spans="1:10" ht="12.75">
      <c r="A4" s="13">
        <f>1+A3</f>
        <v>2</v>
      </c>
      <c r="B4" s="38" t="s">
        <v>3</v>
      </c>
      <c r="C4" s="15"/>
      <c r="D4" s="16">
        <v>93</v>
      </c>
      <c r="E4" s="41">
        <v>1800000</v>
      </c>
      <c r="F4" s="18">
        <f aca="true" t="shared" si="1" ref="F4:F56">IF(E4&lt;&gt;"",+E4*0.8,0)</f>
        <v>1440000</v>
      </c>
      <c r="G4" s="25"/>
      <c r="H4" s="36" t="str">
        <f t="shared" si="0"/>
        <v>ammesso con riserva a contributo</v>
      </c>
      <c r="J4" s="33">
        <f aca="true" t="shared" si="2" ref="J4:J35">IF(+F4&lt;&gt;0,J3+F4,0)</f>
        <v>2238120</v>
      </c>
    </row>
    <row r="5" spans="1:10" ht="12.75">
      <c r="A5" s="13">
        <f aca="true" t="shared" si="3" ref="A5:A56">1+A4</f>
        <v>3</v>
      </c>
      <c r="B5" s="38" t="s">
        <v>6</v>
      </c>
      <c r="C5" s="15"/>
      <c r="D5" s="16">
        <v>90</v>
      </c>
      <c r="E5" s="41">
        <v>427600</v>
      </c>
      <c r="F5" s="18">
        <f t="shared" si="1"/>
        <v>342080</v>
      </c>
      <c r="G5" s="25"/>
      <c r="H5" s="36" t="str">
        <f t="shared" si="0"/>
        <v>ammesso con riserva a contributo</v>
      </c>
      <c r="J5" s="33">
        <f t="shared" si="2"/>
        <v>2580200</v>
      </c>
    </row>
    <row r="6" spans="1:10" ht="12.75">
      <c r="A6" s="13">
        <f t="shared" si="3"/>
        <v>4</v>
      </c>
      <c r="B6" s="38" t="s">
        <v>19</v>
      </c>
      <c r="C6" s="15"/>
      <c r="D6" s="16">
        <v>90</v>
      </c>
      <c r="E6" s="41">
        <v>770000</v>
      </c>
      <c r="F6" s="18">
        <f t="shared" si="1"/>
        <v>616000</v>
      </c>
      <c r="G6" s="25"/>
      <c r="H6" s="36" t="str">
        <f t="shared" si="0"/>
        <v>ammesso con riserva a contributo</v>
      </c>
      <c r="J6" s="33">
        <f t="shared" si="2"/>
        <v>3196200</v>
      </c>
    </row>
    <row r="7" spans="1:10" ht="12.75">
      <c r="A7" s="13">
        <f t="shared" si="3"/>
        <v>5</v>
      </c>
      <c r="B7" s="38" t="s">
        <v>10</v>
      </c>
      <c r="C7" s="15"/>
      <c r="D7" s="16">
        <v>90</v>
      </c>
      <c r="E7" s="41">
        <v>1999600</v>
      </c>
      <c r="F7" s="18">
        <f t="shared" si="1"/>
        <v>1599680</v>
      </c>
      <c r="G7" s="25"/>
      <c r="H7" s="36" t="str">
        <f t="shared" si="0"/>
        <v>ammesso con riserva a contributo</v>
      </c>
      <c r="J7" s="33">
        <f t="shared" si="2"/>
        <v>4795880</v>
      </c>
    </row>
    <row r="8" spans="1:10" ht="12.75">
      <c r="A8" s="13">
        <f t="shared" si="3"/>
        <v>6</v>
      </c>
      <c r="B8" s="38" t="s">
        <v>4</v>
      </c>
      <c r="C8" s="15"/>
      <c r="D8" s="16">
        <v>88</v>
      </c>
      <c r="E8" s="41">
        <v>1700000</v>
      </c>
      <c r="F8" s="18">
        <f t="shared" si="1"/>
        <v>1360000</v>
      </c>
      <c r="G8" s="25"/>
      <c r="H8" s="36" t="str">
        <f t="shared" si="0"/>
        <v>ammesso con riserva a contributo</v>
      </c>
      <c r="J8" s="33">
        <f t="shared" si="2"/>
        <v>6155880</v>
      </c>
    </row>
    <row r="9" spans="1:10" ht="12.75">
      <c r="A9" s="13">
        <f t="shared" si="3"/>
        <v>7</v>
      </c>
      <c r="B9" s="38" t="s">
        <v>20</v>
      </c>
      <c r="C9" s="15"/>
      <c r="D9" s="16">
        <v>88</v>
      </c>
      <c r="E9" s="41">
        <v>1968500</v>
      </c>
      <c r="F9" s="18">
        <f t="shared" si="1"/>
        <v>1574800</v>
      </c>
      <c r="G9" s="25"/>
      <c r="H9" s="36" t="str">
        <f t="shared" si="0"/>
        <v>ammesso con riserva a contributo</v>
      </c>
      <c r="J9" s="33">
        <f t="shared" si="2"/>
        <v>7730680</v>
      </c>
    </row>
    <row r="10" spans="1:10" ht="12.75">
      <c r="A10" s="13">
        <f t="shared" si="3"/>
        <v>8</v>
      </c>
      <c r="B10" s="38" t="s">
        <v>21</v>
      </c>
      <c r="C10" s="15"/>
      <c r="D10" s="16">
        <v>86</v>
      </c>
      <c r="E10" s="41">
        <v>1250000</v>
      </c>
      <c r="F10" s="18">
        <f t="shared" si="1"/>
        <v>1000000</v>
      </c>
      <c r="G10" s="25"/>
      <c r="H10" s="36" t="str">
        <f t="shared" si="0"/>
        <v>ammesso con riserva a contributo</v>
      </c>
      <c r="J10" s="33">
        <f t="shared" si="2"/>
        <v>8730680</v>
      </c>
    </row>
    <row r="11" spans="1:10" ht="12.75">
      <c r="A11" s="13">
        <f t="shared" si="3"/>
        <v>9</v>
      </c>
      <c r="B11" s="38" t="s">
        <v>5</v>
      </c>
      <c r="C11" s="15"/>
      <c r="D11" s="16">
        <v>85</v>
      </c>
      <c r="E11" s="41">
        <v>572340</v>
      </c>
      <c r="F11" s="18">
        <f t="shared" si="1"/>
        <v>457872</v>
      </c>
      <c r="G11" s="25"/>
      <c r="H11" s="36" t="str">
        <f t="shared" si="0"/>
        <v>ammesso con riserva a contributo</v>
      </c>
      <c r="J11" s="33">
        <f t="shared" si="2"/>
        <v>9188552</v>
      </c>
    </row>
    <row r="12" spans="1:10" ht="12.75">
      <c r="A12" s="13">
        <f t="shared" si="3"/>
        <v>10</v>
      </c>
      <c r="B12" s="38" t="s">
        <v>7</v>
      </c>
      <c r="C12" s="15"/>
      <c r="D12" s="16">
        <v>85</v>
      </c>
      <c r="E12" s="41">
        <v>1687270</v>
      </c>
      <c r="F12" s="18">
        <f t="shared" si="1"/>
        <v>1349816</v>
      </c>
      <c r="G12" s="25"/>
      <c r="H12" s="36" t="str">
        <f t="shared" si="0"/>
        <v>ammesso senza contributo</v>
      </c>
      <c r="J12" s="33">
        <f t="shared" si="2"/>
        <v>10538368</v>
      </c>
    </row>
    <row r="13" spans="1:10" ht="12.75">
      <c r="A13" s="13">
        <f t="shared" si="3"/>
        <v>11</v>
      </c>
      <c r="B13" s="38" t="s">
        <v>12</v>
      </c>
      <c r="C13" s="15"/>
      <c r="D13" s="16">
        <v>85</v>
      </c>
      <c r="E13" s="41">
        <v>2000000</v>
      </c>
      <c r="F13" s="18">
        <f t="shared" si="1"/>
        <v>1600000</v>
      </c>
      <c r="G13" s="25"/>
      <c r="H13" s="36" t="str">
        <f t="shared" si="0"/>
        <v>ammesso senza contributo</v>
      </c>
      <c r="J13" s="33">
        <f t="shared" si="2"/>
        <v>12138368</v>
      </c>
    </row>
    <row r="14" spans="1:10" ht="12.75">
      <c r="A14" s="13">
        <f t="shared" si="3"/>
        <v>12</v>
      </c>
      <c r="B14" s="38" t="s">
        <v>22</v>
      </c>
      <c r="C14" s="15"/>
      <c r="D14" s="16">
        <v>84</v>
      </c>
      <c r="E14" s="41">
        <v>2000000</v>
      </c>
      <c r="F14" s="18">
        <f t="shared" si="1"/>
        <v>1600000</v>
      </c>
      <c r="G14" s="25"/>
      <c r="H14" s="36" t="str">
        <f t="shared" si="0"/>
        <v>ammesso senza contributo</v>
      </c>
      <c r="J14" s="33">
        <f t="shared" si="2"/>
        <v>13738368</v>
      </c>
    </row>
    <row r="15" spans="1:10" ht="12.75">
      <c r="A15" s="13">
        <f t="shared" si="3"/>
        <v>13</v>
      </c>
      <c r="B15" s="39" t="s">
        <v>23</v>
      </c>
      <c r="C15" s="15"/>
      <c r="D15" s="16">
        <v>84</v>
      </c>
      <c r="E15" s="41">
        <v>1993201.26</v>
      </c>
      <c r="F15" s="18">
        <f t="shared" si="1"/>
        <v>1594561.0080000001</v>
      </c>
      <c r="G15" s="25"/>
      <c r="H15" s="36" t="str">
        <f t="shared" si="0"/>
        <v>ammesso senza contributo</v>
      </c>
      <c r="J15" s="33">
        <f t="shared" si="2"/>
        <v>15332929.008</v>
      </c>
    </row>
    <row r="16" spans="1:10" ht="12.75">
      <c r="A16" s="13">
        <f t="shared" si="3"/>
        <v>14</v>
      </c>
      <c r="B16" s="38" t="s">
        <v>24</v>
      </c>
      <c r="C16" s="15"/>
      <c r="D16" s="16">
        <v>84</v>
      </c>
      <c r="E16" s="41">
        <v>1800000</v>
      </c>
      <c r="F16" s="18">
        <f t="shared" si="1"/>
        <v>1440000</v>
      </c>
      <c r="G16" s="25"/>
      <c r="H16" s="36" t="str">
        <f t="shared" si="0"/>
        <v>ammesso senza contributo</v>
      </c>
      <c r="J16" s="33">
        <f t="shared" si="2"/>
        <v>16772929.008</v>
      </c>
    </row>
    <row r="17" spans="1:10" ht="12.75">
      <c r="A17" s="13">
        <f t="shared" si="3"/>
        <v>15</v>
      </c>
      <c r="B17" s="38" t="s">
        <v>25</v>
      </c>
      <c r="C17" s="15"/>
      <c r="D17" s="16">
        <v>83</v>
      </c>
      <c r="E17" s="41">
        <v>1995761.44</v>
      </c>
      <c r="F17" s="18">
        <f t="shared" si="1"/>
        <v>1596609.152</v>
      </c>
      <c r="G17" s="25"/>
      <c r="H17" s="36" t="str">
        <f t="shared" si="0"/>
        <v>ammesso senza contributo</v>
      </c>
      <c r="J17" s="33">
        <f t="shared" si="2"/>
        <v>18369538.16</v>
      </c>
    </row>
    <row r="18" spans="1:10" ht="12.75">
      <c r="A18" s="13">
        <f t="shared" si="3"/>
        <v>16</v>
      </c>
      <c r="B18" s="38" t="s">
        <v>26</v>
      </c>
      <c r="C18" s="15"/>
      <c r="D18" s="16">
        <v>82</v>
      </c>
      <c r="E18" s="41">
        <v>1489057.5</v>
      </c>
      <c r="F18" s="18">
        <f t="shared" si="1"/>
        <v>1191246</v>
      </c>
      <c r="G18" s="25"/>
      <c r="H18" s="36" t="str">
        <f t="shared" si="0"/>
        <v>ammesso senza contributo</v>
      </c>
      <c r="J18" s="33">
        <f t="shared" si="2"/>
        <v>19560784.16</v>
      </c>
    </row>
    <row r="19" spans="1:10" ht="12.75">
      <c r="A19" s="13">
        <f t="shared" si="3"/>
        <v>17</v>
      </c>
      <c r="B19" s="38" t="s">
        <v>27</v>
      </c>
      <c r="C19" s="15"/>
      <c r="D19" s="16">
        <v>79</v>
      </c>
      <c r="E19" s="41">
        <v>658500</v>
      </c>
      <c r="F19" s="18">
        <f aca="true" t="shared" si="4" ref="F19:F25">IF(E18&lt;&gt;"",+E18*0.8,0)</f>
        <v>1191246</v>
      </c>
      <c r="G19" s="25"/>
      <c r="H19" s="36" t="str">
        <f aca="true" t="shared" si="5" ref="H19:H25">IF(E18&lt;&gt;0,IF(J19&lt;10000000,"ammesso con riserva a contributo","ammesso senza contributo"),"")</f>
        <v>ammesso senza contributo</v>
      </c>
      <c r="J19" s="33">
        <f t="shared" si="2"/>
        <v>20752030.16</v>
      </c>
    </row>
    <row r="20" spans="1:10" ht="12.75">
      <c r="A20" s="13">
        <f t="shared" si="3"/>
        <v>18</v>
      </c>
      <c r="B20" s="38" t="s">
        <v>28</v>
      </c>
      <c r="C20" s="15"/>
      <c r="D20" s="16">
        <v>75</v>
      </c>
      <c r="E20" s="41">
        <v>800000</v>
      </c>
      <c r="F20" s="18">
        <f t="shared" si="4"/>
        <v>526800</v>
      </c>
      <c r="G20" s="25"/>
      <c r="H20" s="36" t="str">
        <f t="shared" si="5"/>
        <v>ammesso senza contributo</v>
      </c>
      <c r="J20" s="33">
        <f t="shared" si="2"/>
        <v>21278830.16</v>
      </c>
    </row>
    <row r="21" spans="1:10" ht="12.75">
      <c r="A21" s="13">
        <f t="shared" si="3"/>
        <v>19</v>
      </c>
      <c r="B21" s="38" t="s">
        <v>29</v>
      </c>
      <c r="C21" s="15"/>
      <c r="D21" s="16">
        <v>74</v>
      </c>
      <c r="E21" s="41">
        <v>1869970</v>
      </c>
      <c r="F21" s="18">
        <f t="shared" si="4"/>
        <v>640000</v>
      </c>
      <c r="G21" s="25"/>
      <c r="H21" s="36" t="str">
        <f t="shared" si="5"/>
        <v>ammesso senza contributo</v>
      </c>
      <c r="J21" s="33">
        <f t="shared" si="2"/>
        <v>21918830.16</v>
      </c>
    </row>
    <row r="22" spans="1:10" ht="12.75">
      <c r="A22" s="13">
        <f t="shared" si="3"/>
        <v>20</v>
      </c>
      <c r="B22" s="38" t="s">
        <v>30</v>
      </c>
      <c r="C22" s="15"/>
      <c r="D22" s="16">
        <v>73</v>
      </c>
      <c r="E22" s="41">
        <v>723520</v>
      </c>
      <c r="F22" s="18">
        <f t="shared" si="4"/>
        <v>1495976</v>
      </c>
      <c r="G22" s="25"/>
      <c r="H22" s="36" t="str">
        <f t="shared" si="5"/>
        <v>ammesso senza contributo</v>
      </c>
      <c r="J22" s="33">
        <f t="shared" si="2"/>
        <v>23414806.16</v>
      </c>
    </row>
    <row r="23" spans="1:10" ht="12.75">
      <c r="A23" s="13">
        <f t="shared" si="3"/>
        <v>21</v>
      </c>
      <c r="B23" s="38" t="s">
        <v>31</v>
      </c>
      <c r="C23" s="15"/>
      <c r="D23" s="16">
        <v>71</v>
      </c>
      <c r="E23" s="41">
        <v>300000</v>
      </c>
      <c r="F23" s="18">
        <f t="shared" si="4"/>
        <v>578816</v>
      </c>
      <c r="G23" s="25"/>
      <c r="H23" s="36" t="str">
        <f t="shared" si="5"/>
        <v>ammesso senza contributo</v>
      </c>
      <c r="J23" s="33">
        <f t="shared" si="2"/>
        <v>23993622.16</v>
      </c>
    </row>
    <row r="24" spans="1:10" ht="12.75">
      <c r="A24" s="13">
        <f t="shared" si="3"/>
        <v>22</v>
      </c>
      <c r="B24" s="38" t="s">
        <v>32</v>
      </c>
      <c r="C24" s="15"/>
      <c r="D24" s="16">
        <v>70</v>
      </c>
      <c r="E24" s="41">
        <v>700000</v>
      </c>
      <c r="F24" s="18">
        <f t="shared" si="4"/>
        <v>240000</v>
      </c>
      <c r="G24" s="25"/>
      <c r="H24" s="36" t="str">
        <f t="shared" si="5"/>
        <v>ammesso senza contributo</v>
      </c>
      <c r="J24" s="33">
        <f t="shared" si="2"/>
        <v>24233622.16</v>
      </c>
    </row>
    <row r="25" spans="1:10" ht="12.75">
      <c r="A25" s="13">
        <f t="shared" si="3"/>
        <v>23</v>
      </c>
      <c r="B25" s="38" t="s">
        <v>33</v>
      </c>
      <c r="C25" s="15"/>
      <c r="D25" s="16">
        <v>70</v>
      </c>
      <c r="E25" s="41">
        <v>2000000</v>
      </c>
      <c r="F25" s="18">
        <f t="shared" si="4"/>
        <v>560000</v>
      </c>
      <c r="G25" s="25"/>
      <c r="H25" s="36" t="str">
        <f t="shared" si="5"/>
        <v>ammesso senza contributo</v>
      </c>
      <c r="J25" s="33">
        <f t="shared" si="2"/>
        <v>24793622.16</v>
      </c>
    </row>
    <row r="26" spans="1:10" ht="12.75">
      <c r="A26" s="13">
        <f t="shared" si="3"/>
        <v>24</v>
      </c>
      <c r="B26" s="38" t="s">
        <v>34</v>
      </c>
      <c r="C26" s="15"/>
      <c r="D26" s="16">
        <v>65</v>
      </c>
      <c r="E26" s="41">
        <v>1589000</v>
      </c>
      <c r="F26" s="18">
        <f t="shared" si="1"/>
        <v>1271200</v>
      </c>
      <c r="G26" s="25"/>
      <c r="H26" s="36" t="str">
        <f aca="true" t="shared" si="6" ref="H26:H56">IF(E26&lt;&gt;0,IF(J26&lt;10000000,"ammesso con riserva a contributo","ammesso senza contributo"),"")</f>
        <v>ammesso senza contributo</v>
      </c>
      <c r="J26" s="33">
        <f t="shared" si="2"/>
        <v>26064822.16</v>
      </c>
    </row>
    <row r="27" spans="1:10" ht="12.75">
      <c r="A27" s="13">
        <f t="shared" si="3"/>
        <v>25</v>
      </c>
      <c r="B27" s="38" t="s">
        <v>9</v>
      </c>
      <c r="C27" s="15"/>
      <c r="D27" s="16">
        <v>65</v>
      </c>
      <c r="E27" s="41">
        <v>1982400</v>
      </c>
      <c r="F27" s="18">
        <f t="shared" si="1"/>
        <v>1585920</v>
      </c>
      <c r="G27" s="25"/>
      <c r="H27" s="36" t="str">
        <f t="shared" si="6"/>
        <v>ammesso senza contributo</v>
      </c>
      <c r="J27" s="33">
        <f t="shared" si="2"/>
        <v>27650742.16</v>
      </c>
    </row>
    <row r="28" spans="1:10" ht="12.75">
      <c r="A28" s="13">
        <f t="shared" si="3"/>
        <v>26</v>
      </c>
      <c r="B28" s="38" t="s">
        <v>35</v>
      </c>
      <c r="C28" s="15"/>
      <c r="D28" s="16">
        <v>61</v>
      </c>
      <c r="E28" s="41">
        <v>2000000</v>
      </c>
      <c r="F28" s="18">
        <f t="shared" si="1"/>
        <v>1600000</v>
      </c>
      <c r="G28" s="25"/>
      <c r="H28" s="36" t="str">
        <f t="shared" si="6"/>
        <v>ammesso senza contributo</v>
      </c>
      <c r="J28" s="33">
        <f t="shared" si="2"/>
        <v>29250742.16</v>
      </c>
    </row>
    <row r="29" spans="1:10" ht="12.75">
      <c r="A29" s="13">
        <f t="shared" si="3"/>
        <v>27</v>
      </c>
      <c r="B29" s="38" t="s">
        <v>11</v>
      </c>
      <c r="C29" s="15"/>
      <c r="D29" s="16">
        <v>55</v>
      </c>
      <c r="E29" s="41">
        <v>2000000</v>
      </c>
      <c r="F29" s="18">
        <f t="shared" si="1"/>
        <v>1600000</v>
      </c>
      <c r="G29" s="25"/>
      <c r="H29" s="36" t="str">
        <f t="shared" si="6"/>
        <v>ammesso senza contributo</v>
      </c>
      <c r="J29" s="33">
        <f t="shared" si="2"/>
        <v>30850742.16</v>
      </c>
    </row>
    <row r="30" spans="1:10" ht="12.75">
      <c r="A30" s="13">
        <f t="shared" si="3"/>
        <v>28</v>
      </c>
      <c r="B30" s="40" t="s">
        <v>13</v>
      </c>
      <c r="C30" s="15"/>
      <c r="D30" s="16">
        <v>46</v>
      </c>
      <c r="E30" s="42">
        <v>862611.6</v>
      </c>
      <c r="F30" s="18">
        <f t="shared" si="1"/>
        <v>690089.28</v>
      </c>
      <c r="G30" s="25"/>
      <c r="H30" s="36" t="str">
        <f t="shared" si="6"/>
        <v>ammesso senza contributo</v>
      </c>
      <c r="J30" s="33">
        <f t="shared" si="2"/>
        <v>31540831.44</v>
      </c>
    </row>
    <row r="31" spans="1:10" ht="12.75">
      <c r="A31" s="13">
        <f t="shared" si="3"/>
        <v>29</v>
      </c>
      <c r="B31" s="38" t="s">
        <v>36</v>
      </c>
      <c r="C31" s="15"/>
      <c r="D31" s="16">
        <v>36</v>
      </c>
      <c r="E31" s="41">
        <v>1940000</v>
      </c>
      <c r="F31" s="18">
        <f t="shared" si="1"/>
        <v>1552000</v>
      </c>
      <c r="G31" s="25"/>
      <c r="H31" s="36" t="str">
        <f t="shared" si="6"/>
        <v>ammesso senza contributo</v>
      </c>
      <c r="J31" s="33">
        <f t="shared" si="2"/>
        <v>33092831.44</v>
      </c>
    </row>
    <row r="32" spans="1:10" ht="12.75">
      <c r="A32" s="13">
        <f t="shared" si="3"/>
        <v>30</v>
      </c>
      <c r="B32" s="38" t="s">
        <v>37</v>
      </c>
      <c r="C32" s="15"/>
      <c r="D32" s="16">
        <v>35</v>
      </c>
      <c r="E32" s="41">
        <v>2000000</v>
      </c>
      <c r="F32" s="18">
        <f t="shared" si="1"/>
        <v>1600000</v>
      </c>
      <c r="G32" s="25"/>
      <c r="H32" s="36" t="str">
        <f t="shared" si="6"/>
        <v>ammesso senza contributo</v>
      </c>
      <c r="J32" s="33">
        <f t="shared" si="2"/>
        <v>34692831.44</v>
      </c>
    </row>
    <row r="33" spans="1:10" ht="12.75">
      <c r="A33" s="13">
        <f t="shared" si="3"/>
        <v>31</v>
      </c>
      <c r="B33" s="38" t="s">
        <v>38</v>
      </c>
      <c r="C33" s="15"/>
      <c r="D33" s="16">
        <v>32</v>
      </c>
      <c r="E33" s="41">
        <v>1996000</v>
      </c>
      <c r="F33" s="18">
        <f t="shared" si="1"/>
        <v>1596800</v>
      </c>
      <c r="G33" s="25"/>
      <c r="H33" s="36" t="str">
        <f t="shared" si="6"/>
        <v>ammesso senza contributo</v>
      </c>
      <c r="J33" s="33">
        <f t="shared" si="2"/>
        <v>36289631.44</v>
      </c>
    </row>
    <row r="34" spans="1:10" ht="12.75">
      <c r="A34" s="13">
        <f t="shared" si="3"/>
        <v>32</v>
      </c>
      <c r="B34" s="38" t="s">
        <v>39</v>
      </c>
      <c r="C34" s="15"/>
      <c r="D34" s="16">
        <v>30</v>
      </c>
      <c r="E34" s="41">
        <v>700000</v>
      </c>
      <c r="F34" s="18">
        <f t="shared" si="1"/>
        <v>560000</v>
      </c>
      <c r="G34" s="25"/>
      <c r="H34" s="36" t="str">
        <f t="shared" si="6"/>
        <v>ammesso senza contributo</v>
      </c>
      <c r="J34" s="33">
        <f t="shared" si="2"/>
        <v>36849631.44</v>
      </c>
    </row>
    <row r="35" spans="1:10" ht="12.75">
      <c r="A35" s="13">
        <f t="shared" si="3"/>
        <v>33</v>
      </c>
      <c r="B35" s="38" t="s">
        <v>40</v>
      </c>
      <c r="C35" s="15"/>
      <c r="D35" s="16">
        <v>25</v>
      </c>
      <c r="E35" s="41">
        <v>750000</v>
      </c>
      <c r="F35" s="18">
        <f t="shared" si="1"/>
        <v>600000</v>
      </c>
      <c r="G35" s="25"/>
      <c r="H35" s="36" t="str">
        <f t="shared" si="6"/>
        <v>ammesso senza contributo</v>
      </c>
      <c r="J35" s="33">
        <f t="shared" si="2"/>
        <v>37449631.44</v>
      </c>
    </row>
    <row r="36" spans="1:10" ht="12.75">
      <c r="A36" s="13">
        <f t="shared" si="3"/>
        <v>34</v>
      </c>
      <c r="B36" s="38" t="s">
        <v>41</v>
      </c>
      <c r="C36" s="15"/>
      <c r="D36" s="16">
        <v>24</v>
      </c>
      <c r="E36" s="41">
        <v>1110000</v>
      </c>
      <c r="F36" s="18">
        <f t="shared" si="1"/>
        <v>888000</v>
      </c>
      <c r="G36" s="25"/>
      <c r="H36" s="36" t="str">
        <f t="shared" si="6"/>
        <v>ammesso senza contributo</v>
      </c>
      <c r="J36" s="33">
        <f aca="true" t="shared" si="7" ref="J36:J56">IF(+F36&lt;&gt;0,J35+F36,0)</f>
        <v>38337631.44</v>
      </c>
    </row>
    <row r="37" spans="1:10" ht="12.75">
      <c r="A37" s="13">
        <f t="shared" si="3"/>
        <v>35</v>
      </c>
      <c r="B37" s="14">
        <v>13</v>
      </c>
      <c r="C37" s="15"/>
      <c r="D37" s="16"/>
      <c r="E37" s="17"/>
      <c r="F37" s="18">
        <f t="shared" si="1"/>
        <v>0</v>
      </c>
      <c r="G37" s="25"/>
      <c r="H37" s="36">
        <f t="shared" si="6"/>
      </c>
      <c r="J37" s="33">
        <f t="shared" si="7"/>
        <v>0</v>
      </c>
    </row>
    <row r="38" spans="1:10" ht="12.75">
      <c r="A38" s="13">
        <f t="shared" si="3"/>
        <v>36</v>
      </c>
      <c r="B38" s="14">
        <v>14</v>
      </c>
      <c r="C38" s="15"/>
      <c r="D38" s="16"/>
      <c r="E38" s="17"/>
      <c r="F38" s="18">
        <f t="shared" si="1"/>
        <v>0</v>
      </c>
      <c r="G38" s="25"/>
      <c r="H38" s="36">
        <f t="shared" si="6"/>
      </c>
      <c r="J38" s="33">
        <f t="shared" si="7"/>
        <v>0</v>
      </c>
    </row>
    <row r="39" spans="1:10" ht="12.75">
      <c r="A39" s="13">
        <f t="shared" si="3"/>
        <v>37</v>
      </c>
      <c r="B39" s="14">
        <v>15</v>
      </c>
      <c r="C39" s="15"/>
      <c r="D39" s="16"/>
      <c r="E39" s="17"/>
      <c r="F39" s="18">
        <f t="shared" si="1"/>
        <v>0</v>
      </c>
      <c r="G39" s="25"/>
      <c r="H39" s="36">
        <f t="shared" si="6"/>
      </c>
      <c r="J39" s="33">
        <f t="shared" si="7"/>
        <v>0</v>
      </c>
    </row>
    <row r="40" spans="1:10" ht="12.75">
      <c r="A40" s="13">
        <f t="shared" si="3"/>
        <v>38</v>
      </c>
      <c r="B40" s="14">
        <v>16</v>
      </c>
      <c r="C40" s="15"/>
      <c r="D40" s="16"/>
      <c r="E40" s="17"/>
      <c r="F40" s="18">
        <f t="shared" si="1"/>
        <v>0</v>
      </c>
      <c r="G40" s="25"/>
      <c r="H40" s="36">
        <f t="shared" si="6"/>
      </c>
      <c r="J40" s="33">
        <f t="shared" si="7"/>
        <v>0</v>
      </c>
    </row>
    <row r="41" spans="1:10" ht="12.75">
      <c r="A41" s="13">
        <f t="shared" si="3"/>
        <v>39</v>
      </c>
      <c r="B41" s="14">
        <v>17</v>
      </c>
      <c r="C41" s="15"/>
      <c r="D41" s="16"/>
      <c r="E41" s="17"/>
      <c r="F41" s="18">
        <f t="shared" si="1"/>
        <v>0</v>
      </c>
      <c r="G41" s="25"/>
      <c r="H41" s="36">
        <f t="shared" si="6"/>
      </c>
      <c r="J41" s="33">
        <f t="shared" si="7"/>
        <v>0</v>
      </c>
    </row>
    <row r="42" spans="1:10" ht="12.75">
      <c r="A42" s="13">
        <f t="shared" si="3"/>
        <v>40</v>
      </c>
      <c r="B42" s="14">
        <v>18</v>
      </c>
      <c r="C42" s="15"/>
      <c r="D42" s="16"/>
      <c r="E42" s="17"/>
      <c r="F42" s="18">
        <f t="shared" si="1"/>
        <v>0</v>
      </c>
      <c r="G42" s="25"/>
      <c r="H42" s="36">
        <f t="shared" si="6"/>
      </c>
      <c r="J42" s="33">
        <f t="shared" si="7"/>
        <v>0</v>
      </c>
    </row>
    <row r="43" spans="1:10" ht="12.75">
      <c r="A43" s="13">
        <f t="shared" si="3"/>
        <v>41</v>
      </c>
      <c r="B43" s="14">
        <v>19</v>
      </c>
      <c r="C43" s="15"/>
      <c r="D43" s="16"/>
      <c r="E43" s="17"/>
      <c r="F43" s="18">
        <f t="shared" si="1"/>
        <v>0</v>
      </c>
      <c r="G43" s="25"/>
      <c r="H43" s="36">
        <f t="shared" si="6"/>
      </c>
      <c r="J43" s="33">
        <f t="shared" si="7"/>
        <v>0</v>
      </c>
    </row>
    <row r="44" spans="1:10" ht="12.75">
      <c r="A44" s="13">
        <f t="shared" si="3"/>
        <v>42</v>
      </c>
      <c r="B44" s="14">
        <v>20</v>
      </c>
      <c r="C44" s="15"/>
      <c r="D44" s="16"/>
      <c r="E44" s="17"/>
      <c r="F44" s="18">
        <f t="shared" si="1"/>
        <v>0</v>
      </c>
      <c r="G44" s="25"/>
      <c r="H44" s="36">
        <f t="shared" si="6"/>
      </c>
      <c r="J44" s="33">
        <f t="shared" si="7"/>
        <v>0</v>
      </c>
    </row>
    <row r="45" spans="1:10" ht="12.75">
      <c r="A45" s="13">
        <f t="shared" si="3"/>
        <v>43</v>
      </c>
      <c r="B45" s="14">
        <v>21</v>
      </c>
      <c r="C45" s="15"/>
      <c r="D45" s="16"/>
      <c r="E45" s="17"/>
      <c r="F45" s="18">
        <f t="shared" si="1"/>
        <v>0</v>
      </c>
      <c r="G45" s="25"/>
      <c r="H45" s="36">
        <f t="shared" si="6"/>
      </c>
      <c r="J45" s="33">
        <f t="shared" si="7"/>
        <v>0</v>
      </c>
    </row>
    <row r="46" spans="1:10" ht="12.75">
      <c r="A46" s="13">
        <f t="shared" si="3"/>
        <v>44</v>
      </c>
      <c r="B46" s="14">
        <v>22</v>
      </c>
      <c r="C46" s="15"/>
      <c r="D46" s="16"/>
      <c r="E46" s="17"/>
      <c r="F46" s="18">
        <f t="shared" si="1"/>
        <v>0</v>
      </c>
      <c r="G46" s="25"/>
      <c r="H46" s="36">
        <f t="shared" si="6"/>
      </c>
      <c r="J46" s="33">
        <f t="shared" si="7"/>
        <v>0</v>
      </c>
    </row>
    <row r="47" spans="1:10" ht="12.75">
      <c r="A47" s="13">
        <f t="shared" si="3"/>
        <v>45</v>
      </c>
      <c r="B47" s="14">
        <v>23</v>
      </c>
      <c r="C47" s="15"/>
      <c r="D47" s="16"/>
      <c r="E47" s="17"/>
      <c r="F47" s="18">
        <f t="shared" si="1"/>
        <v>0</v>
      </c>
      <c r="G47" s="25"/>
      <c r="H47" s="36">
        <f t="shared" si="6"/>
      </c>
      <c r="J47" s="33">
        <f t="shared" si="7"/>
        <v>0</v>
      </c>
    </row>
    <row r="48" spans="1:10" ht="12.75">
      <c r="A48" s="13">
        <f t="shared" si="3"/>
        <v>46</v>
      </c>
      <c r="B48" s="14">
        <v>24</v>
      </c>
      <c r="C48" s="15"/>
      <c r="D48" s="16"/>
      <c r="E48" s="17"/>
      <c r="F48" s="18">
        <f t="shared" si="1"/>
        <v>0</v>
      </c>
      <c r="G48" s="25"/>
      <c r="H48" s="36">
        <f t="shared" si="6"/>
      </c>
      <c r="J48" s="33">
        <f t="shared" si="7"/>
        <v>0</v>
      </c>
    </row>
    <row r="49" spans="1:10" ht="12.75">
      <c r="A49" s="13">
        <f t="shared" si="3"/>
        <v>47</v>
      </c>
      <c r="B49" s="14">
        <v>25</v>
      </c>
      <c r="C49" s="15"/>
      <c r="D49" s="16"/>
      <c r="E49" s="17"/>
      <c r="F49" s="18">
        <f t="shared" si="1"/>
        <v>0</v>
      </c>
      <c r="G49" s="25"/>
      <c r="H49" s="36">
        <f t="shared" si="6"/>
      </c>
      <c r="J49" s="33">
        <f t="shared" si="7"/>
        <v>0</v>
      </c>
    </row>
    <row r="50" spans="1:10" ht="12.75">
      <c r="A50" s="13">
        <f t="shared" si="3"/>
        <v>48</v>
      </c>
      <c r="B50" s="14">
        <v>26</v>
      </c>
      <c r="C50" s="15"/>
      <c r="D50" s="16"/>
      <c r="E50" s="17"/>
      <c r="F50" s="18">
        <f t="shared" si="1"/>
        <v>0</v>
      </c>
      <c r="G50" s="25"/>
      <c r="H50" s="36">
        <f t="shared" si="6"/>
      </c>
      <c r="J50" s="33">
        <f t="shared" si="7"/>
        <v>0</v>
      </c>
    </row>
    <row r="51" spans="1:10" ht="12.75">
      <c r="A51" s="13">
        <f t="shared" si="3"/>
        <v>49</v>
      </c>
      <c r="B51" s="14">
        <v>27</v>
      </c>
      <c r="C51" s="15"/>
      <c r="D51" s="16"/>
      <c r="E51" s="17"/>
      <c r="F51" s="18">
        <f t="shared" si="1"/>
        <v>0</v>
      </c>
      <c r="G51" s="25"/>
      <c r="H51" s="36">
        <f t="shared" si="6"/>
      </c>
      <c r="J51" s="33">
        <f t="shared" si="7"/>
        <v>0</v>
      </c>
    </row>
    <row r="52" spans="1:10" ht="12.75">
      <c r="A52" s="13">
        <f t="shared" si="3"/>
        <v>50</v>
      </c>
      <c r="B52" s="14">
        <v>28</v>
      </c>
      <c r="C52" s="15"/>
      <c r="D52" s="16"/>
      <c r="E52" s="17"/>
      <c r="F52" s="18">
        <f t="shared" si="1"/>
        <v>0</v>
      </c>
      <c r="G52" s="25"/>
      <c r="H52" s="36">
        <f t="shared" si="6"/>
      </c>
      <c r="J52" s="33">
        <f t="shared" si="7"/>
        <v>0</v>
      </c>
    </row>
    <row r="53" spans="1:10" ht="12.75">
      <c r="A53" s="13">
        <f t="shared" si="3"/>
        <v>51</v>
      </c>
      <c r="B53" s="14">
        <v>29</v>
      </c>
      <c r="C53" s="15"/>
      <c r="D53" s="16"/>
      <c r="E53" s="17"/>
      <c r="F53" s="18">
        <f t="shared" si="1"/>
        <v>0</v>
      </c>
      <c r="G53" s="25"/>
      <c r="H53" s="36">
        <f t="shared" si="6"/>
      </c>
      <c r="J53" s="33">
        <f t="shared" si="7"/>
        <v>0</v>
      </c>
    </row>
    <row r="54" spans="1:10" ht="12.75">
      <c r="A54" s="13">
        <f t="shared" si="3"/>
        <v>52</v>
      </c>
      <c r="B54" s="14">
        <v>30</v>
      </c>
      <c r="C54" s="15"/>
      <c r="D54" s="16"/>
      <c r="E54" s="17"/>
      <c r="F54" s="18">
        <f t="shared" si="1"/>
        <v>0</v>
      </c>
      <c r="G54" s="25"/>
      <c r="H54" s="36">
        <f t="shared" si="6"/>
      </c>
      <c r="J54" s="33">
        <f t="shared" si="7"/>
        <v>0</v>
      </c>
    </row>
    <row r="55" spans="1:10" ht="12.75">
      <c r="A55" s="13">
        <f t="shared" si="3"/>
        <v>53</v>
      </c>
      <c r="B55" s="14">
        <v>31</v>
      </c>
      <c r="C55" s="15"/>
      <c r="D55" s="16"/>
      <c r="E55" s="17"/>
      <c r="F55" s="18">
        <f t="shared" si="1"/>
        <v>0</v>
      </c>
      <c r="G55" s="25"/>
      <c r="H55" s="36">
        <f t="shared" si="6"/>
      </c>
      <c r="J55" s="33">
        <f t="shared" si="7"/>
        <v>0</v>
      </c>
    </row>
    <row r="56" spans="1:10" ht="12.75">
      <c r="A56" s="19">
        <f t="shared" si="3"/>
        <v>54</v>
      </c>
      <c r="B56" s="20">
        <v>32</v>
      </c>
      <c r="C56" s="21"/>
      <c r="D56" s="22"/>
      <c r="E56" s="23"/>
      <c r="F56" s="24">
        <f t="shared" si="1"/>
        <v>0</v>
      </c>
      <c r="G56" s="25"/>
      <c r="H56" s="37">
        <f t="shared" si="6"/>
      </c>
      <c r="J56" s="34">
        <f t="shared" si="7"/>
        <v>0</v>
      </c>
    </row>
  </sheetData>
  <sheetProtection sort="0"/>
  <printOptions/>
  <pageMargins left="0.24" right="0.15" top="0.2" bottom="0.22" header="0.13" footer="0.18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</dc:creator>
  <cp:keywords/>
  <dc:description/>
  <cp:lastModifiedBy>sciacovelli</cp:lastModifiedBy>
  <cp:lastPrinted>2006-02-04T11:56:14Z</cp:lastPrinted>
  <dcterms:created xsi:type="dcterms:W3CDTF">2006-02-04T10:28:49Z</dcterms:created>
  <dcterms:modified xsi:type="dcterms:W3CDTF">2006-02-08T13:57:46Z</dcterms:modified>
  <cp:category/>
  <cp:version/>
  <cp:contentType/>
  <cp:contentStatus/>
</cp:coreProperties>
</file>