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85" activeTab="0"/>
  </bookViews>
  <sheets>
    <sheet name="Foglio1" sheetId="1" r:id="rId1"/>
    <sheet name="Foglio2" sheetId="2" r:id="rId2"/>
    <sheet name="Foglio3" sheetId="3" r:id="rId3"/>
  </sheets>
  <definedNames>
    <definedName name="_xlnm.Print_Area" localSheetId="0">'Foglio1'!$B$1:$AG$55</definedName>
    <definedName name="_xlnm.Print_Titles" localSheetId="0">'Foglio1'!$1:$1</definedName>
  </definedNames>
  <calcPr fullCalcOnLoad="1"/>
</workbook>
</file>

<file path=xl/sharedStrings.xml><?xml version="1.0" encoding="utf-8"?>
<sst xmlns="http://schemas.openxmlformats.org/spreadsheetml/2006/main" count="818" uniqueCount="291">
  <si>
    <t>PROPONENTE</t>
  </si>
  <si>
    <t>INDIRIZZO</t>
  </si>
  <si>
    <t>C.N.R. - ISTITUTO DI STUDI SUI SISTEMI INTELLIGENTI PER L'AUTOMAZIONE (ISSIA)</t>
  </si>
  <si>
    <t>Via G. Amendola 122/D - 70126 BARI</t>
  </si>
  <si>
    <t>C.N.R. - ITIA</t>
  </si>
  <si>
    <t>Via Delle Magnolie, 4 - 70026 MODUGNO (BA)</t>
  </si>
  <si>
    <t>C.N.R. ISTITUTO PER LE TECNOLOGIE DELLA COSTRUZIONE - BARI (CNR-ITC)</t>
  </si>
  <si>
    <t>Strada Crocifisso 2/B - 70125 BARI</t>
  </si>
  <si>
    <t>CENTRO INTERNAZIONALE ALTI STUDI UNIVERSITARI - C.I.A.S.U. S.c.a.r.l.</t>
  </si>
  <si>
    <t>Via Giulio Petroni 15/F - 70122 BARI</t>
  </si>
  <si>
    <t>POLITECNICO DI BARI</t>
  </si>
  <si>
    <t>Via G. Amendola 126/B - 70125 BARI</t>
  </si>
  <si>
    <t>POLITECNICO DI BARI (DICA)</t>
  </si>
  <si>
    <t>Via Amendola 126/B - 70125 BARI</t>
  </si>
  <si>
    <t>POLITECNICO DI BARI - DIPARTIMENTO DI ARCHITETTURA E URBANISTICA (DAU)</t>
  </si>
  <si>
    <t>POLITECNICO DI BARI - DIPARTIMENTO DI ELETTROTECNICA ED ELETTRONICA (DEE)</t>
  </si>
  <si>
    <t>UNIVERSITA' DI BARI - CENTRO INTERDIPARTIMENTALE DI PSICOLOGIA DELLA SALUTE (CIPS)</t>
  </si>
  <si>
    <t>P.zza Giulio Cesare, 11 c/o Dip. Scienze neurol e psichiatriche, 70124 - BARI</t>
  </si>
  <si>
    <t>UNIVERSITA' DI BARI - CENTRO INTERDIPARTIMENTALE DI RICERCA SU METODOLOGIE E TECNOLIGE AMBIENTALI (METEA)</t>
  </si>
  <si>
    <t>Via Celso Ulpiani 27 - 70126 BARI</t>
  </si>
  <si>
    <t>UNIVERSITA' DI BARI - CENTRO INTERDIPARTIMENTALE DI SERVIZI PER LA MUSEOLOGIA SCIENTIFICA (CISMUS)</t>
  </si>
  <si>
    <t>Via Celso Ulpiani, 27 - BARI</t>
  </si>
  <si>
    <t>UNIVERSITA' DI BARI - CENTRO RETE PUGLIA</t>
  </si>
  <si>
    <t>Via Giulio Petroni 15/F.1 - 70124 BARI</t>
  </si>
  <si>
    <t>UNIVERSITA' DI BARI - DIPARTIMENTO DI BENI CULTURALI E SCIENZE DEL LINGUAGGIO (BCSL)</t>
  </si>
  <si>
    <t>P.zza Umberto 1 - 70121 BARI</t>
  </si>
  <si>
    <t>UNIVERSITA' DI BARI - DIPARTIMENTO DI CHIMICA</t>
  </si>
  <si>
    <t>Via Orabona 4 - 70126 BARI</t>
  </si>
  <si>
    <t>UNIVERSITA' DI BARI - DIPARTIMENTO DI INFORMATICA</t>
  </si>
  <si>
    <t>Via Orabona 4 - 70125 BARI</t>
  </si>
  <si>
    <t>UNIVERSITA' DI BARI - DIPARTIMENTO DI SCIENZE DELL'ANTICHITA'</t>
  </si>
  <si>
    <t xml:space="preserve">UNIVERSITA' DI BARI - DIPARTIMENTO DI SCIENZE GEOGRAFICHE E MERCEOLOGICHE </t>
  </si>
  <si>
    <t>Via Camillo Rosalba 53 - 70124 BARI</t>
  </si>
  <si>
    <t>UNIVERSITA' DI BARI - DIPARTIMENTO DI SCIENZE STORICHE E SOCIALI</t>
  </si>
  <si>
    <t>UNIVERSITA' DI BARI - FAC GIURISPRUDENZA - DIPARTIMENTO GIURIDICO DELLE ISTITUZIONI, AMMINISTRAZIONE E LIBERTA'</t>
  </si>
  <si>
    <t>P.zza Cesare Battisti, 1 - 70123 BARI</t>
  </si>
  <si>
    <t>UNIVERSITA' DI BARI - FAC. AGRARIA - DIPARTIMENTO PRO.GE.SA</t>
  </si>
  <si>
    <t>Via Amendola 165/A - 70121 BARI</t>
  </si>
  <si>
    <t>UNIVERSITA' DI BARI - DIPARTIMENTO SCIENZE STATISTICHE</t>
  </si>
  <si>
    <t>UNIVERSITA' DI BARI - DIPARTIMENTO DI STUDI AZIENDALI E GIUSPRIVATISTICI</t>
  </si>
  <si>
    <t>I.S.B.E.M. S.c.p.a</t>
  </si>
  <si>
    <t>s.s. 7 km 7,3 per Mesagne - 72100 BRINDISI</t>
  </si>
  <si>
    <t>CENTRO INTERNAZINALE DI RICERCHE AMBIENTALI "ANNA LINDH" (C.INT.R.A.)</t>
  </si>
  <si>
    <t>Via Trento 2/C - 71100 FOGGIA</t>
  </si>
  <si>
    <t>UNIVERSITA' DI FOGGIA</t>
  </si>
  <si>
    <t>via Gramsci - 71100 FOGGIA</t>
  </si>
  <si>
    <t>Via Gramsci, 89/91 - 71100 FOGGIA</t>
  </si>
  <si>
    <t>UNIVERSITA' DI FOGGIA - DIPARTIMENTO DI SCIENZE ECONOMICO AZIENDALI, GIURIDICHE, MERCEOLOGICHE E GEOGRAFICHE (SEAGMEG)</t>
  </si>
  <si>
    <t>Via IV Novembre 1 - 71100 FOGGIA</t>
  </si>
  <si>
    <t>CIRPS-CENTRO INTERUNIVERSITARIO DI RICERCA PER LO SVILUPPO SOSTENIBILE - SEZ REGIONALE PUGLIESE SEDE DI LECCE</t>
  </si>
  <si>
    <t>C/O UNILE-DIP SCIENZE E TECNOLOGIE BIOLOGICHE E AMBIENTALI - Via Monteroni - 73100 LECCE</t>
  </si>
  <si>
    <t>UNIVERSITA' DI LECCE - UFFICIO SOFT</t>
  </si>
  <si>
    <t>V.le Gallipoli 49 - 73100 LECCE</t>
  </si>
  <si>
    <t>UNIVERSITA' DI LECCE - DIPARTIMENTO BENI CULTURALI</t>
  </si>
  <si>
    <t>Via Birago 64 - 73100 LECCE</t>
  </si>
  <si>
    <t>UNIVERSITA' DI LECCE - DIPARTIMENTO DI INGEGNERIA DELL'INNOVAZIONE</t>
  </si>
  <si>
    <t>Via Monteroni - 73100 LECCE</t>
  </si>
  <si>
    <t>UNIVERSITA' DI LECCE</t>
  </si>
  <si>
    <t>Via Gallipoli, 49 73100 LECCE</t>
  </si>
  <si>
    <t xml:space="preserve">UNIVERSITA' DI LECCE - DIPARTIMENTO DI INGEGNERIA DELL'INNOVAZIONE </t>
  </si>
  <si>
    <t>Via per Monteroni - 73100 LECCE</t>
  </si>
  <si>
    <t>Via per Arnesano - 73100 LECCE</t>
  </si>
  <si>
    <t>UNIVERSITA' DI LECCE - DIPARTIMENTO DI MATEMATICA "ENNIO DE GIORGI"</t>
  </si>
  <si>
    <t>UNIVERSITA' DI LECCE - DIPARTIMENTO DI SCIENZE E TECNOLOGIE BIOLOGICHE ED AMBIENTALI - DI.S.Te.B.A.</t>
  </si>
  <si>
    <t>UNIVERSITA' DI LECCE - DIPARTIMENTO DI STUDI AZIENDALI, GIURIDICI ED AMBIENTALI</t>
  </si>
  <si>
    <t>ISTITUTO AGRONOMICO MEDITERRANEO DI BARI (IAMB)</t>
  </si>
  <si>
    <t>Via Ceglie, 9 - 70010 Valenzano (Ba)</t>
  </si>
  <si>
    <t>C.N.R. - UFFICIO II - SVILUPPO E APPLICAZONE DEI SISTEMI INFORMATIVI TERRITORIALI (SASIT)</t>
  </si>
  <si>
    <t>Piazzale Aldo Moro 7 - 00185 ROMA</t>
  </si>
  <si>
    <t>CONSORZIO INTERUNIVERSITARIO FORMAZIONE PER LA COMUNICAZIONE (FOR.COM.)</t>
  </si>
  <si>
    <t>Via Virgilio Orsini 17/a - 00192 ROMA</t>
  </si>
  <si>
    <t>CONSORZIO INTERUNIVERSITARIO NAZIONALE PER LA FISICA DELLE ATMOSFERE E IDROSFERE - CINFAI- UNICAM</t>
  </si>
  <si>
    <t>Via Viviano Venanzi 15 - 62032 CAMERINO (MC)</t>
  </si>
  <si>
    <t>ENEA - SEDE CENTRALE</t>
  </si>
  <si>
    <t>Lung. Grande Ammiraglio Thano di Revel 76 - 00196 ROMA</t>
  </si>
  <si>
    <t>UNIVERSITA' "G. D'ANNUNZIO" CHIETI PESCARA - DIPARTTIMENTO DI SCIENZE, STORIA DELL'ARCHITETTURA, RESTAURO E RAPPRESENTAZIONE</t>
  </si>
  <si>
    <t>Viale Pindaro 42 - 65127 PESCARA</t>
  </si>
  <si>
    <t>UNIVERSITA' DI ROMA "LA SAPIENZA" - DIPARTIMENTO IDRAULICA TRASPORTI E STRADE (DITS)</t>
  </si>
  <si>
    <t>Via Eudossiana 18 - 00184 ROMA</t>
  </si>
  <si>
    <t>UNIVERSITA' DI TORINO - DIPARTIMENTO DI INFORMATICA</t>
  </si>
  <si>
    <t>Corso Svizzera 185 - 10149 TORINO</t>
  </si>
  <si>
    <t>UNIVERSITA' TELEMATICA GUGLIELMO MARCONI</t>
  </si>
  <si>
    <t>Via Francesco De Sanctis,11 - 00195 ROMA</t>
  </si>
  <si>
    <t>AREA TEMATICA</t>
  </si>
  <si>
    <t>Acronimo progetto</t>
  </si>
  <si>
    <t>Costo progetto</t>
  </si>
  <si>
    <t>Contributo richiesto</t>
  </si>
  <si>
    <t>B</t>
  </si>
  <si>
    <t>SIAP</t>
  </si>
  <si>
    <t>C</t>
  </si>
  <si>
    <t>SIGREEN</t>
  </si>
  <si>
    <t>ALSIS</t>
  </si>
  <si>
    <t>A</t>
  </si>
  <si>
    <t>WEBMECUM</t>
  </si>
  <si>
    <t>VAL.TU.C.</t>
  </si>
  <si>
    <t>SIMOTEP</t>
  </si>
  <si>
    <t>TI3</t>
  </si>
  <si>
    <t>SIGMA</t>
  </si>
  <si>
    <t>PRINTI</t>
  </si>
  <si>
    <t>PARCHIDELLANIMA</t>
  </si>
  <si>
    <t>e-CICERO</t>
  </si>
  <si>
    <t>DIANA</t>
  </si>
  <si>
    <t>TECNOTUR</t>
  </si>
  <si>
    <t>SIGEMMEP</t>
  </si>
  <si>
    <t>PACPASSNA</t>
  </si>
  <si>
    <t>RESTART</t>
  </si>
  <si>
    <t>MED.IT@RT</t>
  </si>
  <si>
    <t>AQUISUM</t>
  </si>
  <si>
    <t>MONICA</t>
  </si>
  <si>
    <t>GENOMENA</t>
  </si>
  <si>
    <t>OPENPUGLIA</t>
  </si>
  <si>
    <t>e-PLINIO</t>
  </si>
  <si>
    <t>ATLAS</t>
  </si>
  <si>
    <t>SPRINT</t>
  </si>
  <si>
    <t>SIPART</t>
  </si>
  <si>
    <t>NIKI MOUSE</t>
  </si>
  <si>
    <t>Sis.Te.M.A.</t>
  </si>
  <si>
    <t>SISA3BEN</t>
  </si>
  <si>
    <t>DONNE INsuperABILI</t>
  </si>
  <si>
    <t>CYBERPARK 2000</t>
  </si>
  <si>
    <t>ITINERA</t>
  </si>
  <si>
    <t>SENTIERI INTELLIGENTI</t>
  </si>
  <si>
    <t>TWChannel</t>
  </si>
  <si>
    <t>SAILENT</t>
  </si>
  <si>
    <t>SIBECS</t>
  </si>
  <si>
    <t>SIMUS</t>
  </si>
  <si>
    <t>NETART</t>
  </si>
  <si>
    <t>SCEGLI PUGLIA</t>
  </si>
  <si>
    <t>TEMAR</t>
  </si>
  <si>
    <t>SPIN</t>
  </si>
  <si>
    <t>SWITCH</t>
  </si>
  <si>
    <t>PR.O.TEC.</t>
  </si>
  <si>
    <t>W.A.Y.</t>
  </si>
  <si>
    <t>APRO</t>
  </si>
  <si>
    <t>E.M.M.A.</t>
  </si>
  <si>
    <t>HERMES</t>
  </si>
  <si>
    <t>ARTICO</t>
  </si>
  <si>
    <t>TOUR NET</t>
  </si>
  <si>
    <t>m-PARK</t>
  </si>
  <si>
    <t>SIMBA</t>
  </si>
  <si>
    <t>Nessuna</t>
  </si>
  <si>
    <t>PUGLIALOG</t>
  </si>
  <si>
    <t>PUGLIAMAP</t>
  </si>
  <si>
    <t>MCM-Eg</t>
  </si>
  <si>
    <t>VALORIZZAZINE PATRIMONIO</t>
  </si>
  <si>
    <t>ID</t>
  </si>
  <si>
    <t>Valutatore</t>
  </si>
  <si>
    <t>N</t>
  </si>
  <si>
    <t>Totale</t>
  </si>
  <si>
    <t>Trasferibilità (15)</t>
  </si>
  <si>
    <t>Rilevanza 
(20)</t>
  </si>
  <si>
    <t>Completezza (10)</t>
  </si>
  <si>
    <t>Inabili (10)</t>
  </si>
  <si>
    <t>Qualità proponenti (15)</t>
  </si>
  <si>
    <t>Organizzazione progetto (20)</t>
  </si>
  <si>
    <t>Giovani (10)</t>
  </si>
  <si>
    <r>
      <t>Rilevanza (20)</t>
    </r>
    <r>
      <rPr>
        <sz val="8"/>
        <rFont val="Arial"/>
        <family val="2"/>
      </rPr>
      <t>:  Rilevanza e/o originalità dei risultati attesi anche alla luce del rilievo pubblico degli stessi, innovatività delle metodologie e soluzioni proposte</t>
    </r>
  </si>
  <si>
    <r>
      <t>Trasferibilità(15)</t>
    </r>
    <r>
      <rPr>
        <sz val="8"/>
        <rFont val="Arial"/>
        <family val="2"/>
      </rPr>
      <t>: Esemplarità e trasferibilità, ovvero possibilità di effettiva realizzazione d’esperienze e di diffusione dell’innovazione in ambito regionale.</t>
    </r>
  </si>
  <si>
    <r>
      <t>Completezza (10)</t>
    </r>
    <r>
      <rPr>
        <sz val="8"/>
        <rFont val="Arial"/>
        <family val="2"/>
      </rPr>
      <t>: Completezza (copertura degli argomenti) e il corretto bilanciamento delle funzioni e attività previste nella proposta rispetto agli obiettivi perseguiti tramite il progetto pilota</t>
    </r>
  </si>
  <si>
    <r>
      <t>Inabili (10)</t>
    </r>
    <r>
      <rPr>
        <sz val="8"/>
        <rFont val="Arial"/>
        <family val="2"/>
      </rPr>
      <t>: Grado di coinvolgimento nel progetto  delle categorie  diversamente abili</t>
    </r>
  </si>
  <si>
    <r>
      <t>Qualità dei proponenti (15)</t>
    </r>
    <r>
      <rPr>
        <sz val="8"/>
        <rFont val="Arial"/>
        <family val="2"/>
      </rPr>
      <t>: Qualità scientifica dei soggetti proponenti e capacità di attivare sinergie tra i soggetti interessati alla realizzazione del Progetto Pilota (imprese, Enti, Istituzioni, Università, Poli tecnologici e Centri di ricerca)</t>
    </r>
  </si>
  <si>
    <r>
      <t>Organizzazione (20)</t>
    </r>
    <r>
      <rPr>
        <sz val="8"/>
        <rFont val="Arial"/>
        <family val="2"/>
      </rPr>
      <t>: L’adeguatezza e qualità dell’organizzazione proposta per realizzare le attività (modello organizzativo, quantità e qualità delle risorse impiegate, infrastrutture, etc…)</t>
    </r>
  </si>
  <si>
    <r>
      <t>Giovani (10)</t>
    </r>
    <r>
      <rPr>
        <sz val="8"/>
        <rFont val="Arial"/>
        <family val="2"/>
      </rPr>
      <t>: Grado di coinvolgimento nel progetto di giovani ricercatori e sostegno al principio delle pari opportunità</t>
    </r>
  </si>
  <si>
    <t xml:space="preserve"> </t>
  </si>
  <si>
    <t>Paolini</t>
  </si>
  <si>
    <t>Ronchi</t>
  </si>
  <si>
    <t>Blasi</t>
  </si>
  <si>
    <t>Alleva</t>
  </si>
  <si>
    <t>Manfredi</t>
  </si>
  <si>
    <t>Morcellini</t>
  </si>
  <si>
    <t>Toscano</t>
  </si>
  <si>
    <t>Semeraro</t>
  </si>
  <si>
    <t>Palumbo</t>
  </si>
  <si>
    <t>Gigli</t>
  </si>
  <si>
    <t>RACCOMANDATA AR</t>
  </si>
  <si>
    <t>BARI</t>
  </si>
  <si>
    <t>SI</t>
  </si>
  <si>
    <t>1-CNR-ISSIA
2-CNR-IMM
3-SEAP SPA</t>
  </si>
  <si>
    <t>1-CNR - ISSIA
2-DIP- SCIENZE PROD- VEGET- UNIBA
3-DIP- BIOL E PATOL VEGET- UNIBA
4-DIP ZOOLOG UNIBA
5-CNR-IST SPER AGRON
6-CNR IST PER APPL DEL CALCOLO
7-DIP INTERATENEO DI FISICA UNIBA E POLIBA
8-SPACEDAT
9-CLIO
10-ENTE PARCO GARGANO
11-A.CO.S.
12-CENTRO ST TORRE NEBBIA
13-C.I.A.</t>
  </si>
  <si>
    <t>NO</t>
  </si>
  <si>
    <t>1-CNR-ITIA
2-CNR-ISSIA
3-TAIVER</t>
  </si>
  <si>
    <t>1-CNR-ITB
2-CNR-IAC
3-CNR-IRPI
4-CNR-ISSIA
5-ENEA
6-POLIBA-DIASS
7-UNIBA-LINGUE
8-UNIBA-LETTERE
9-ECO-LOGICA SRL
10-CLIO SRL
11-RUHL SRL</t>
  </si>
  <si>
    <t>1-CIASU
2-LINKS MANG&amp;TEC SRL
3-UNIONE COMUNI GRECIA SALENTINA
4-ARTICOLONOVE SRL</t>
  </si>
  <si>
    <t>Postacelere ordinario</t>
  </si>
  <si>
    <t>??</t>
  </si>
  <si>
    <t>1-POLIBA
2-AMAT TARANTO
3-SINCON S.C.R.L.
4-PROV TARANTO</t>
  </si>
  <si>
    <t>Mancano le delibere di impegno. Ci  sono solo manifestazioni di interesse a partecipare in ATS</t>
  </si>
  <si>
    <t>1-Politecnico di bari
2-Comune di Bari
3-Comune di Foggia
4-Comune diu Barletta
5-Elsag SPA
6-ABM SPA
7-PLANETEK 
8-AINT SRL</t>
  </si>
  <si>
    <t>Mancano alcuni atti di impegno al cofinanziamento e manca la delibera POLIBA che è capofila.</t>
  </si>
  <si>
    <t>1-POLIBA-DICA
2-GROTTE DI CASTELLANA SRL
3-COMUNE DI CASTELLANA
4-RDM SRL
5-ASSOC METAFORA 360</t>
  </si>
  <si>
    <t>1-POLIBA-DEE
2-POLIBA-DICA
3-CONS. ENTECHNOS
4-COMUNE DI ALTAMURA
5-ALTANET SRL
6-WWF-RP ROMA
7-CNR ITC
8-ASS. TERRIGENAE
9-ASS. ONLUS ARCHA</t>
  </si>
  <si>
    <t>1-POLIBA-DAU
2-UNIBA-DI
3-UNIBA-PROGESA
4-POLIBA-DFT
5-KSOLUTIONS SPA
6-PROV BARI</t>
  </si>
  <si>
    <t>1-POLIBA-DEE
2-POLIBA-DIMEG
3UNIBA-DI
4-UNIFG-DSG
5-COMUNE ASCOLI SATRIANO
6-COMUNE CONVERSANO
7-SERVIZI GLOBALI SPA
8-MICROLABEN SRL
9-NEXOTECH SRL
10-MAC&amp;NIL SRL
11-GHEANET COOP</t>
  </si>
  <si>
    <t>1-POLIBA-DEE
2-POLIBA-DIMEG
3UNIBA-DI
4-PARCO NAZ GARGANO
5-SMA SPA
6-MICROLABEN SRL
7-NEXOTECH SRL
8-MAC&amp;NIL SRL</t>
  </si>
  <si>
    <t>Mancano delibere di impegno. Solo dichiarazini di intenti.</t>
  </si>
  <si>
    <t>1-UNIBA-CIPS
2-IBOL SRL
3-COMUNE CASSANO
4-CONS AGRITUR- LE ROVERELLE
5-ANFFAS - MOLFETTA
6-UNIV. TERZA ETA CASSANO MURGE
7-LEGAMBIENTE TRINITAPOLI ONLUS</t>
  </si>
  <si>
    <t>1-UNIBA-METEA
2-CONS-INTERUNIV-RCC
3-UNILE-DISTEBA
4-NEXTWARE SNC
5-FLAM GAS SRL</t>
  </si>
  <si>
    <t>1-UNIBA - CISMUS</t>
  </si>
  <si>
    <t>NO - Invece dei musei ci sono alcune dichiarazioni dei Comuni</t>
  </si>
  <si>
    <t>1-CENTRO RETE PUGLIA
2-PINACOTECA PROV
3-ARCHIVIO DI STATO
4-MUSEO DI CONVERSANO
5-MUSEO DI PUTIGNANO
6-MUSEO DI SAMMICHELE</t>
  </si>
  <si>
    <t>1-UNIBA-BCSL
2-UNIBA-SSS
3-UNIBA-SSSCIENZA
4-POLIBA-SICA
5-UNILE-BAS
6-CONS. SPACI
7-KSOLUTIONS SPA
8-MPMIRABILIA SRL
9-PROV BARI</t>
  </si>
  <si>
    <t>1-UNIBA DIP CHIMICA
2-PROGJECT AUTOMATION SPA
3-CLIO SRL
4-COMUNE  MONOPOLI
5-COMUNE MOLFETTA
6-MTM SPA</t>
  </si>
  <si>
    <t>1-UNIBA-DI
2-POLIBA-DEE
3-MICROLABEN SRL
4-CONFCOPERATIVE PUGLIA</t>
  </si>
  <si>
    <t>1-UNIBA-DI
2-UNIBA-SCIENZE PEDAGOGICHE
3-SOVRINT. BB.AA. BARI E FOGGIA
4-PROV BARI
5-UFF. SCOLAST. REG. PUGLIA
6-IPRE PUGLIA
7-CONSORZIO CONCA BARESE
8-CONS. IDRIA
9-DIGAMMA
10-STRADE SRL
11-OXERO SRL
12-GRIFO MULTIMEDIA
13-CEZANNE SOFTWARE SPA
14-PROAGO SRL</t>
  </si>
  <si>
    <t>1-UNIBA-DIP SCIENZE ANTICHITA'
2-UNIBA-CILA
3-POLIBA-DIP SC-ING CIVILE E ARCH
4-UNILE-DIP BENI CULT
5-UNIVERSUS-CSEI
6-CNR-ISSIA
7-CNR-IMIP
8-CNR-IAC
9-COTUP</t>
  </si>
  <si>
    <t>1-UNIBA-DIP GEOGRAF MERCEOLOG
2-RIS. NAT. LITORALE TARANTINO ORIENTALE
3-COMUNE MANDURIA
4-CONS- IONICO TURISTICO
5-GVG NETWORK SRL</t>
  </si>
  <si>
    <t>…….</t>
  </si>
  <si>
    <t>1-UNIBA -DIP GIURID
2-ICT GROUP
3-PLOTEUS</t>
  </si>
  <si>
    <t>1-UNIBA-PROGESA
2-E-LABORA SRL
3-PROV. BRINDISI
4-COMUNE LESINA
5-COMUNE RODI GARG.</t>
  </si>
  <si>
    <t>1-UNIBA-DIP SCIENZE STATISTICHE
2-UNIBA-SCIENZE DELL'ANTICHITA'
3-TRADERLINK SRL
4-ABS CONSULTING SAS</t>
  </si>
  <si>
    <t>1-UNIBA
2-CSST
3-CERSET
4-PROV BARI
5-COMUNE BARLETTA</t>
  </si>
  <si>
    <t>BRINDISI</t>
  </si>
  <si>
    <t>1-ISBEN SCPA
2-ASSIFORM
3-APIT</t>
  </si>
  <si>
    <t>FOGGIA</t>
  </si>
  <si>
    <t>Delibera di impegno solo del Comune di Poggio imperiale</t>
  </si>
  <si>
    <t>1-CINTRA
2-COMUNE POGGIO IMPERIALE
3-REPORT
4-CHRONOS
5-PARROCCHIA SAN PLACIDO
6-U.C.E.E.
7-BRAMBILLA spa</t>
  </si>
  <si>
    <t>1-UNIFG 
2-COM MONT MERIDIONALE
3-COM MONT SETT
4-SINERGY CONSULT. GROUP
5-CONSAI ICT
6-IST SCIENT. BREDA SPA</t>
  </si>
  <si>
    <t>1-UNIFG
2-POLIBA
3-PROV FOGGIA
4-IBM SEMEA SUD
5-TXT E-SOLUTIONS
6-CCBC
7-AGENZIA PATRIM CULTURALE EUROMED</t>
  </si>
  <si>
    <t>1-UNIFG-SEAGMEG</t>
  </si>
  <si>
    <t>LECCE</t>
  </si>
  <si>
    <t>1-CIRPS ROMA SEZ LECCE
2-ARPA PUGLIA
3-CNR-IST AMB MARINO COSTIERO
4-CNR-IST SCIENZE MARINE
5-PLANETEK ITALIA SRL
6-PROV BRINDISI
7-PROV LECCE
8-COMUNE OTRANTO
9-FEDERPARCHI</t>
  </si>
  <si>
    <t>1-UNILE-UFF SOFT
2-VIRTUAL REALITY E MULTIMEDIA PARK
3-TELECOM ITALIA LEARNING SERVICES
4-INTERPLAY
5-WEB&amp;TV</t>
  </si>
  <si>
    <t>1-UNILE-DIP BENI CULTURALI
2-DIP ING. INNOVAZIONE
3-CNR-IBAM
4-DIP SOCIOLOGIA
5-LEGACOOP
6-PROV LECCE
7-COMUNE LECCE
8-PLANETEK ITALIA SRL</t>
  </si>
  <si>
    <t>1-UNV. LECCE
2-UNIV. BARI
3-POLIBA
4-CONS CETMA
5-KSOLUTIONS
6-TPA ENG
7-COMUNE LECCE
8-COMUNE BRINDISI</t>
  </si>
  <si>
    <t>1-UNILE
2-INOA
3-CETMA
4-ACPA</t>
  </si>
  <si>
    <t>1-UNILE-DIP ING INNOV 
2-PROV LECCE
3-MIN BENI CULTURALI
4-CO.M.MEDIA SRL
5-GRUPPO COS SPA
6-ALBA PROJECT SRL
7-OVER
8-SPACE SPA
9-IST. PROF IPSIA BOTTAZZI
10-PROGET
11-CENTRO TURISTICO STUDENTESCO
12-ORDINE ARCHITETTI LECCE
13-ASS. CONSUMATORI ADUSBEF</t>
  </si>
  <si>
    <t>1-UNILE-DII
2-CONISMA
3-CNR-IMM
4-AREA NAT PROT TORRE GUACETO
5-PROV BRINDISI
6-INFOTEL</t>
  </si>
  <si>
    <t>1-UNILE-DIP ING INNOV
2-POLIBA-DIMGES
3-ENGINSOFT SPA
4-PROV- BRINDISI
5-STP BRINDISI
6-UNION KEY SRL</t>
  </si>
  <si>
    <t>1-UNILE-DIP MATEMATICA</t>
  </si>
  <si>
    <t>1-Univ. Lecce
2-Comune di Lecce
3-Infocom S.r.l.
4-Cooperativa HYDRA</t>
  </si>
  <si>
    <t>RACCOMANDATA AR (pervenuta aperta)</t>
  </si>
  <si>
    <t>SI(non firmata)</t>
  </si>
  <si>
    <t>1-UNILE-DSAGA
2-PROV. LECCE</t>
  </si>
  <si>
    <t>1-IAMB
UNIBA-DIP INF
3-UNIBA-DIBCA AGRARIA
4-UNIBA-PROGESA
5-UNIFG-DIP SCIENZE ECONOMICHE
6-POLIBA-DIP ING CIVILE AMB
7-PROV BARI
8-DIREZ REGIONALE BENI CULTURALI
9-ASS TORRE DI NEBBIA
10-COLDIRETTI
11-CIA
12-CONFAGRICOLTURA
13-COMUNE RUVO
14-FEDERPARCHI
15-LEGAMBIENTE
16-ASS NAZ. ARCHITETT. BIOECOLOGICA
17-CIBI-IST CERTIF. ETICA E AMBIENTALE</t>
  </si>
  <si>
    <t>ROMA</t>
  </si>
  <si>
    <t>1CNR - SASIT
2-CNR-ISSIA
3-CNR-IPCF
4-ENEA
5-PF2 SOFTWARE SRL</t>
  </si>
  <si>
    <t>1-FORCOM
2-TELENORMA
3-TELERAMA
4-HAN.S.SL.E. ONLUS
5-VISION2000</t>
  </si>
  <si>
    <t>CORRIERE</t>
  </si>
  <si>
    <t>CAMERINO</t>
  </si>
  <si>
    <t>1-CINFAI
2-CONSORZIO ITS</t>
  </si>
  <si>
    <t>1-ENEA
2-COTUP SCRL
3-EVOICE PLANET SRL
4-AMERIGUS SRL</t>
  </si>
  <si>
    <t>PESCARA</t>
  </si>
  <si>
    <t>1-UNIPE-DSSARR
2-PARCO NAZIONALE DEL GARGANO
3-CASSANDRO SRL
4-ZEROUNOMEDIA SAS</t>
  </si>
  <si>
    <t>1-UNIROMA LA SAPIENZA-DITS
2-ARPAL IT SRL
3-SIGEMI SRL</t>
  </si>
  <si>
    <t>TORINO</t>
  </si>
  <si>
    <t>Viene erroneamente in più parti indicato il progetto PugliaMap invece del progetto PugliaLog</t>
  </si>
  <si>
    <t>1-UNITO-DIP INF
2-ALFA LAYER SRL
3-FIRST SRL
4-ID STUDIO SRL
5-DYNAMIC FUN SRL
6-MARKINGEGNO
7-STUDIO PANELLI</t>
  </si>
  <si>
    <t>1-UNIV TELEMATICA GUGLIELMO MARCONI
2-PROV BRINDISI
3-CULTIN SRL</t>
  </si>
  <si>
    <t>Manca Delibera di impegno al''ATS  e al cofinanziamento del proponente Univ Telematica</t>
  </si>
  <si>
    <t>1-UNIV TELEMATICA GUGLIELMO MARCONI
2-AGENZIA PATRIMONIO CULTURALE EUROMEDITERRANEO</t>
  </si>
  <si>
    <t>SPEDIZIONE</t>
  </si>
  <si>
    <t>DATA</t>
  </si>
  <si>
    <t>ORA</t>
  </si>
  <si>
    <t>PROV.</t>
  </si>
  <si>
    <t>INTEGRITA' PLICO</t>
  </si>
  <si>
    <t>DIZIONE BANDO</t>
  </si>
  <si>
    <t>LETT. ACCOMP</t>
  </si>
  <si>
    <t>DELIBERA IMPEGNO</t>
  </si>
  <si>
    <t>BUSTA CHIUSA PROGETTO</t>
  </si>
  <si>
    <t>N. PARTNER</t>
  </si>
  <si>
    <t>PARTNER</t>
  </si>
  <si>
    <t>OK</t>
  </si>
  <si>
    <t>Tutti i doc sono riportati in unica busta chiusa interna
Mancano delibere di impegno a partecipare al progetto</t>
  </si>
  <si>
    <t>No busta chiusa interna</t>
  </si>
  <si>
    <t>mancano delibere di impegno. Invece dei musei ci sono alcune dichiarazioni di impegno dei sindaci dei Comuni</t>
  </si>
  <si>
    <t>Plico pervenuto privo della dicitura richiesta dall'art.8 del Bando. Su indicazione del dirigente di settore il plico viene aperto</t>
  </si>
  <si>
    <t>Prog non in busta chiusa
2. Mancano sigle e firme sul modulo di presentazione
3. Mancano delibere di impegno alla ATS e cofinanziamento</t>
  </si>
  <si>
    <t>KO</t>
  </si>
  <si>
    <t>Plico pervenuto aperto dall'ufficio postale e privo di dicitura, come richiesto all'art.8 del Bando. Su indicazione del dirigente di settore il olico viene aperto.</t>
  </si>
  <si>
    <t>Plico spedito oltre le ore 14.00 del 6.6.05 fuori dai termini di cui ai sensi dell'art. 8 del Bando. Su indicazione del dirigente del Settore il Plico viene aperto.</t>
  </si>
  <si>
    <t>Quota magg del prog a EnginSoft spa di Trento con sede a Mesagne.</t>
  </si>
  <si>
    <t>Viene indicato partner Enterprise spa che però non rientra tra i costi di progetto</t>
  </si>
  <si>
    <t>Busta pervenuta aperta</t>
  </si>
  <si>
    <t>Plico pervenuto semiaperto privo di mittente e dicitura, come richiesto all'art. 8 del Bando. Su indicazione del dirigente di settore il plico viene aperto.</t>
  </si>
  <si>
    <t>Verifica sede in Puglia</t>
  </si>
  <si>
    <t>Art 8 Bando: spedizione esclusivamente con raccomandata A.R. Su indicazione del dirigente di Settore il plico viene aperto.</t>
  </si>
  <si>
    <t>Plico pervenuto privo della dicitura richiesta dall'art.8 del Bando. Impossibile capire se si riferisce a questo bando. Su indicazione del dirigente di Settore il plico viene aperto.</t>
  </si>
  <si>
    <t>Manca la dicitura completa sul plico, come richiesto dall'art.8 del Bando. Su indicazione del dirigente di Settore il plico viene aperto.</t>
  </si>
  <si>
    <t>verificare sedi in puglia</t>
  </si>
  <si>
    <t>Non viene indicata nessuna area tematica come invece richiesto all'art.3 del Bando. Si propongono servizi al cittadino di tipo e-gov con la realizzazione di un portale web. Si prevedono anche attività di formazione. Nessuna attinenza alle tematiche di progetto. Il partner Studio Panelli è riportato tra i costi ma non indicato tra il team di ricerca. Solo il 25% del costo di progetto è dell'Unito il resto e associato ad attività di imprese private. Nelle delibere di impegno dei partner si indica erroneamente il progetto PugliaMap invece del progetto PugliaLog. Su indicazione del dirigente di Settore il plico viene aperto.</t>
  </si>
  <si>
    <t>L'area tematica non viene indicata ma il progetto si riferisce chiaramente al Tema A. I partner sono gli stessi di quelli di cui al progetto ID 51. I costi dell'Università sono al 25% il resto alle imprese private.</t>
  </si>
  <si>
    <t>1.L'Univ Tel G. Marconi è una università pubblica non statale. Valutare l'ammissibilità del proponente.
2.Manca Delibera di impegno all'ATS  e al cofinanziamento del proponente Univ Telematica</t>
  </si>
  <si>
    <t>1.L'Univ Tel G. Marconi è una università pubblica non statale. Valutare l'ammissibilità del proponente.
2.Manca Delibera di impegno al''ATS  e al cofinanziamento del proponente Univ Telematica</t>
  </si>
  <si>
    <t>osservazioni</t>
  </si>
  <si>
    <t>esito preistruttoria</t>
  </si>
  <si>
    <t>data</t>
  </si>
  <si>
    <t>TOTALE CONTRIBUTO CUMULATO</t>
  </si>
  <si>
    <t>ammissibilità istruttoria</t>
  </si>
  <si>
    <t>Il plico risulta aperto e stracciato in corrispondenza del bollo da cui non è possibile verificare data e orario di partenza. Esternamente al plico sono spillati alcuni documenti in arrivo alla Regione il 1-6-05. Art. 8 Bando: invio esclusivo con Raccomandata A.R. e non con Postacelere. Su indicazione del dirigente di settore il plico viene aperto.</t>
  </si>
  <si>
    <t>Vengono indicati alcuni Comuni come partner ma che non partecipano al progetto e non sono inseriti nelle tabelle dei costi. Sono indicati i costi di Vision2000 che invece non figura tra i partner. Manca delibera del proponente For.Com. e una presentazione. Verificare ammissibilità del proponente. Verificare sede in Puglia.</t>
  </si>
  <si>
    <t>NO - Manca solo la delibera del proponente For.COM. I comuni indicati tra i partner hanno solo espresso manifestazione di interesse.</t>
  </si>
</sst>
</file>

<file path=xl/styles.xml><?xml version="1.0" encoding="utf-8"?>
<styleSheet xmlns="http://schemas.openxmlformats.org/spreadsheetml/2006/main">
  <numFmts count="14">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7">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sz val="8"/>
      <color indexed="10"/>
      <name val="Arial"/>
      <family val="2"/>
    </font>
    <font>
      <b/>
      <sz val="8"/>
      <color indexed="10"/>
      <name val="Arial"/>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wrapText="1"/>
    </xf>
    <xf numFmtId="4" fontId="1" fillId="0" borderId="0" xfId="0" applyNumberFormat="1" applyFont="1" applyAlignment="1">
      <alignment horizontal="center" vertical="center" wrapText="1"/>
    </xf>
    <xf numFmtId="0" fontId="2" fillId="0" borderId="0" xfId="0" applyFont="1" applyAlignment="1">
      <alignment horizontal="center" vertical="center" wrapText="1"/>
    </xf>
    <xf numFmtId="4" fontId="2" fillId="0" borderId="0" xfId="0" applyNumberFormat="1" applyFont="1" applyAlignment="1">
      <alignment vertical="center" wrapText="1"/>
    </xf>
    <xf numFmtId="0" fontId="2" fillId="0" borderId="0" xfId="0" applyFont="1" applyAlignment="1">
      <alignment vertical="center"/>
    </xf>
    <xf numFmtId="0" fontId="2" fillId="0" borderId="0" xfId="0" applyFont="1" applyFill="1" applyAlignment="1">
      <alignment horizontal="center" vertical="center" wrapText="1"/>
    </xf>
    <xf numFmtId="4" fontId="2" fillId="0" borderId="0" xfId="0" applyNumberFormat="1" applyFont="1" applyFill="1" applyAlignment="1">
      <alignment vertical="center" wrapText="1"/>
    </xf>
    <xf numFmtId="0" fontId="2" fillId="0" borderId="0" xfId="0" applyFont="1" applyAlignment="1">
      <alignment horizontal="center" vertical="center"/>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14" fontId="2" fillId="0" borderId="0" xfId="0" applyNumberFormat="1" applyFont="1" applyAlignment="1">
      <alignment vertical="center" wrapText="1"/>
    </xf>
    <xf numFmtId="20" fontId="2" fillId="0" borderId="0" xfId="0" applyNumberFormat="1" applyFont="1" applyAlignment="1">
      <alignment horizontal="center" vertical="center" wrapText="1"/>
    </xf>
    <xf numFmtId="20" fontId="1" fillId="0" borderId="0" xfId="0" applyNumberFormat="1" applyFont="1" applyAlignment="1">
      <alignment horizontal="center" vertical="center" wrapText="1"/>
    </xf>
    <xf numFmtId="14" fontId="2" fillId="0" borderId="0" xfId="0" applyNumberFormat="1" applyFont="1" applyFill="1" applyAlignment="1">
      <alignment vertical="center" wrapText="1"/>
    </xf>
    <xf numFmtId="20" fontId="2" fillId="0" borderId="0" xfId="0" applyNumberFormat="1" applyFont="1" applyFill="1" applyAlignment="1">
      <alignment horizontal="center" vertical="center" wrapText="1"/>
    </xf>
    <xf numFmtId="4" fontId="2" fillId="2" borderId="0" xfId="0" applyNumberFormat="1" applyFont="1" applyFill="1" applyAlignment="1">
      <alignment vertical="center" wrapText="1"/>
    </xf>
    <xf numFmtId="4" fontId="2" fillId="3" borderId="0" xfId="0" applyNumberFormat="1" applyFont="1" applyFill="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4" fontId="5" fillId="0" borderId="0" xfId="0" applyNumberFormat="1" applyFont="1" applyAlignment="1">
      <alignment vertical="center" wrapText="1"/>
    </xf>
    <xf numFmtId="4" fontId="5" fillId="2" borderId="0" xfId="0" applyNumberFormat="1" applyFont="1" applyFill="1" applyAlignment="1">
      <alignment vertical="center" wrapText="1"/>
    </xf>
    <xf numFmtId="0" fontId="5" fillId="0" borderId="0" xfId="0" applyFont="1" applyAlignment="1">
      <alignment horizontal="center" vertical="center"/>
    </xf>
    <xf numFmtId="14" fontId="5" fillId="0" borderId="0" xfId="0" applyNumberFormat="1" applyFont="1" applyAlignment="1">
      <alignment vertical="center" wrapText="1"/>
    </xf>
    <xf numFmtId="20" fontId="5" fillId="0" borderId="0" xfId="0" applyNumberFormat="1" applyFont="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4" fontId="5" fillId="0" borderId="0" xfId="0" applyNumberFormat="1" applyFont="1" applyFill="1" applyAlignment="1">
      <alignmen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0" xfId="0" applyFont="1" applyFill="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93"/>
  <sheetViews>
    <sheetView tabSelected="1" zoomScale="90" zoomScaleNormal="90" workbookViewId="0" topLeftCell="C1">
      <pane xSplit="2355" topLeftCell="K3" activePane="topRight" state="split"/>
      <selection pane="topLeft" activeCell="D2" sqref="D2"/>
      <selection pane="topRight" activeCell="K2" sqref="K2"/>
    </sheetView>
  </sheetViews>
  <sheetFormatPr defaultColWidth="9.140625" defaultRowHeight="12.75"/>
  <cols>
    <col min="1" max="1" width="3.140625" style="13" hidden="1" customWidth="1"/>
    <col min="2" max="2" width="3.140625" style="13" customWidth="1"/>
    <col min="3" max="3" width="4.57421875" style="13" customWidth="1"/>
    <col min="4" max="4" width="16.140625" style="13" customWidth="1"/>
    <col min="5" max="5" width="13.57421875" style="13" customWidth="1"/>
    <col min="6" max="6" width="9.140625" style="13" customWidth="1"/>
    <col min="7" max="7" width="10.140625" style="13" customWidth="1"/>
    <col min="8" max="8" width="11.140625" style="13" customWidth="1"/>
    <col min="9" max="9" width="9.7109375" style="13" customWidth="1"/>
    <col min="10" max="10" width="11.8515625" style="13" customWidth="1"/>
    <col min="11" max="11" width="7.8515625" style="13" customWidth="1"/>
    <col min="12" max="13" width="7.00390625" style="13" hidden="1" customWidth="1"/>
    <col min="14" max="14" width="6.7109375" style="13" hidden="1" customWidth="1"/>
    <col min="15" max="15" width="6.8515625" style="13" hidden="1" customWidth="1"/>
    <col min="16" max="16" width="6.7109375" style="13" hidden="1" customWidth="1"/>
    <col min="17" max="17" width="7.28125" style="13" hidden="1" customWidth="1"/>
    <col min="18" max="18" width="7.140625" style="13" hidden="1" customWidth="1"/>
    <col min="19" max="19" width="3.8515625" style="13" customWidth="1"/>
    <col min="20" max="20" width="4.421875" style="13" customWidth="1"/>
    <col min="21" max="21" width="8.7109375" style="13" customWidth="1"/>
    <col min="22" max="23" width="6.28125" style="13" customWidth="1"/>
    <col min="24" max="24" width="4.8515625" style="13" customWidth="1"/>
    <col min="25" max="25" width="4.140625" style="13" customWidth="1"/>
    <col min="26" max="26" width="4.8515625" style="13" customWidth="1"/>
    <col min="27" max="27" width="5.28125" style="13" customWidth="1"/>
    <col min="28" max="28" width="6.421875" style="13" customWidth="1"/>
    <col min="29" max="29" width="4.140625" style="13" customWidth="1"/>
    <col min="30" max="30" width="24.421875" style="13" customWidth="1"/>
    <col min="31" max="31" width="4.140625" style="13" customWidth="1"/>
    <col min="32" max="32" width="8.7109375" style="13" customWidth="1"/>
    <col min="33" max="33" width="26.57421875" style="13" customWidth="1"/>
    <col min="34" max="16384" width="9.140625" style="13" customWidth="1"/>
  </cols>
  <sheetData>
    <row r="1" spans="1:33" s="7" customFormat="1" ht="67.5">
      <c r="A1" s="1" t="s">
        <v>147</v>
      </c>
      <c r="B1" s="1" t="s">
        <v>145</v>
      </c>
      <c r="C1" s="1" t="s">
        <v>83</v>
      </c>
      <c r="D1" s="1" t="s">
        <v>0</v>
      </c>
      <c r="E1" s="1" t="s">
        <v>1</v>
      </c>
      <c r="F1" s="1" t="s">
        <v>84</v>
      </c>
      <c r="G1" s="4" t="s">
        <v>85</v>
      </c>
      <c r="H1" s="4" t="s">
        <v>86</v>
      </c>
      <c r="I1" s="4" t="s">
        <v>287</v>
      </c>
      <c r="J1" s="4" t="s">
        <v>286</v>
      </c>
      <c r="K1" s="1" t="s">
        <v>146</v>
      </c>
      <c r="L1" s="11" t="s">
        <v>150</v>
      </c>
      <c r="M1" s="11" t="s">
        <v>149</v>
      </c>
      <c r="N1" s="11" t="s">
        <v>151</v>
      </c>
      <c r="O1" s="11" t="s">
        <v>152</v>
      </c>
      <c r="P1" s="11" t="s">
        <v>153</v>
      </c>
      <c r="Q1" s="11" t="s">
        <v>154</v>
      </c>
      <c r="R1" s="11" t="s">
        <v>155</v>
      </c>
      <c r="S1" s="11" t="s">
        <v>148</v>
      </c>
      <c r="T1" s="1" t="s">
        <v>250</v>
      </c>
      <c r="U1" s="1" t="s">
        <v>251</v>
      </c>
      <c r="V1" s="1" t="s">
        <v>252</v>
      </c>
      <c r="W1" s="1" t="s">
        <v>253</v>
      </c>
      <c r="X1" s="1" t="s">
        <v>254</v>
      </c>
      <c r="Y1" s="1" t="s">
        <v>255</v>
      </c>
      <c r="Z1" s="1" t="s">
        <v>256</v>
      </c>
      <c r="AA1" s="1" t="s">
        <v>257</v>
      </c>
      <c r="AB1" s="1" t="s">
        <v>258</v>
      </c>
      <c r="AC1" s="1" t="s">
        <v>259</v>
      </c>
      <c r="AD1" s="1" t="s">
        <v>260</v>
      </c>
      <c r="AE1" s="1" t="s">
        <v>284</v>
      </c>
      <c r="AF1" s="1" t="s">
        <v>285</v>
      </c>
      <c r="AG1" s="1" t="s">
        <v>283</v>
      </c>
    </row>
    <row r="2" spans="1:33" s="7" customFormat="1" ht="56.25">
      <c r="A2" s="5" t="e">
        <f aca="true" t="shared" si="0" ref="A2:A18">+A1+1</f>
        <v>#VALUE!</v>
      </c>
      <c r="B2" s="1">
        <v>19</v>
      </c>
      <c r="C2" s="5" t="s">
        <v>87</v>
      </c>
      <c r="D2" s="2" t="s">
        <v>28</v>
      </c>
      <c r="E2" s="2" t="s">
        <v>29</v>
      </c>
      <c r="F2" s="5" t="s">
        <v>108</v>
      </c>
      <c r="G2" s="6">
        <v>997650</v>
      </c>
      <c r="H2" s="6">
        <v>798120</v>
      </c>
      <c r="I2" s="6">
        <f>H2</f>
        <v>798120</v>
      </c>
      <c r="J2" s="24">
        <f>I2</f>
        <v>798120</v>
      </c>
      <c r="K2" s="2" t="s">
        <v>171</v>
      </c>
      <c r="L2" s="15">
        <v>20</v>
      </c>
      <c r="M2" s="15">
        <v>15</v>
      </c>
      <c r="N2" s="15">
        <v>10</v>
      </c>
      <c r="O2" s="15">
        <v>10</v>
      </c>
      <c r="P2" s="15">
        <v>15</v>
      </c>
      <c r="Q2" s="15">
        <v>20</v>
      </c>
      <c r="R2" s="15">
        <v>10</v>
      </c>
      <c r="S2" s="16">
        <v>100</v>
      </c>
      <c r="T2" s="2" t="s">
        <v>174</v>
      </c>
      <c r="U2" s="19">
        <v>38509</v>
      </c>
      <c r="V2" s="20">
        <v>0.49652777777777773</v>
      </c>
      <c r="W2" s="5" t="s">
        <v>175</v>
      </c>
      <c r="X2" s="5" t="s">
        <v>176</v>
      </c>
      <c r="Y2" s="5" t="s">
        <v>176</v>
      </c>
      <c r="Z2" s="5" t="s">
        <v>176</v>
      </c>
      <c r="AA2" s="5" t="s">
        <v>176</v>
      </c>
      <c r="AB2" s="5" t="s">
        <v>176</v>
      </c>
      <c r="AC2" s="5">
        <v>4</v>
      </c>
      <c r="AD2" s="38" t="s">
        <v>202</v>
      </c>
      <c r="AE2" s="2" t="s">
        <v>261</v>
      </c>
      <c r="AF2" s="19">
        <v>38604</v>
      </c>
      <c r="AG2" s="2"/>
    </row>
    <row r="3" spans="1:33" s="40" customFormat="1" ht="281.25">
      <c r="A3" s="26" t="e">
        <f t="shared" si="0"/>
        <v>#VALUE!</v>
      </c>
      <c r="B3" s="27">
        <v>46</v>
      </c>
      <c r="C3" s="26" t="s">
        <v>92</v>
      </c>
      <c r="D3" s="28" t="s">
        <v>69</v>
      </c>
      <c r="E3" s="28" t="s">
        <v>70</v>
      </c>
      <c r="F3" s="26" t="s">
        <v>135</v>
      </c>
      <c r="G3" s="29">
        <v>797400</v>
      </c>
      <c r="H3" s="29">
        <v>637920</v>
      </c>
      <c r="I3" s="29">
        <v>0</v>
      </c>
      <c r="J3" s="30">
        <f>I3+J2</f>
        <v>798120</v>
      </c>
      <c r="K3" s="28" t="s">
        <v>165</v>
      </c>
      <c r="L3" s="31">
        <v>20</v>
      </c>
      <c r="M3" s="31">
        <v>15</v>
      </c>
      <c r="N3" s="31">
        <v>10</v>
      </c>
      <c r="O3" s="31">
        <v>10</v>
      </c>
      <c r="P3" s="31">
        <v>15</v>
      </c>
      <c r="Q3" s="31">
        <v>20</v>
      </c>
      <c r="R3" s="31">
        <v>10</v>
      </c>
      <c r="S3" s="31">
        <f aca="true" t="shared" si="1" ref="S3:S12">SUBTOTAL(9,L3:R3)</f>
        <v>100</v>
      </c>
      <c r="T3" s="28" t="s">
        <v>174</v>
      </c>
      <c r="U3" s="32">
        <v>38509</v>
      </c>
      <c r="V3" s="33">
        <v>0.5347222222222222</v>
      </c>
      <c r="W3" s="26" t="s">
        <v>234</v>
      </c>
      <c r="X3" s="26" t="s">
        <v>176</v>
      </c>
      <c r="Y3" s="26" t="s">
        <v>176</v>
      </c>
      <c r="Z3" s="26" t="s">
        <v>176</v>
      </c>
      <c r="AA3" s="39" t="s">
        <v>290</v>
      </c>
      <c r="AB3" s="26" t="s">
        <v>176</v>
      </c>
      <c r="AC3" s="26">
        <v>5</v>
      </c>
      <c r="AD3" s="39" t="s">
        <v>236</v>
      </c>
      <c r="AE3" s="28" t="s">
        <v>179</v>
      </c>
      <c r="AF3" s="32">
        <v>38604</v>
      </c>
      <c r="AG3" s="28" t="s">
        <v>289</v>
      </c>
    </row>
    <row r="4" spans="1:33" s="7" customFormat="1" ht="112.5">
      <c r="A4" s="5" t="e">
        <f t="shared" si="0"/>
        <v>#VALUE!</v>
      </c>
      <c r="B4" s="1">
        <v>33</v>
      </c>
      <c r="C4" s="5" t="s">
        <v>89</v>
      </c>
      <c r="D4" s="2" t="s">
        <v>49</v>
      </c>
      <c r="E4" s="2" t="s">
        <v>50</v>
      </c>
      <c r="F4" s="5" t="s">
        <v>122</v>
      </c>
      <c r="G4" s="6">
        <v>1989953.6</v>
      </c>
      <c r="H4" s="6">
        <v>1591962.88</v>
      </c>
      <c r="I4" s="6">
        <f aca="true" t="shared" si="2" ref="I4:I55">H4</f>
        <v>1591962.88</v>
      </c>
      <c r="J4" s="24">
        <f aca="true" t="shared" si="3" ref="J4:J55">I4+J3</f>
        <v>2390082.88</v>
      </c>
      <c r="K4" s="2" t="s">
        <v>166</v>
      </c>
      <c r="L4" s="10">
        <v>20</v>
      </c>
      <c r="M4" s="10">
        <v>15</v>
      </c>
      <c r="N4" s="10">
        <v>10</v>
      </c>
      <c r="O4" s="10">
        <v>9</v>
      </c>
      <c r="P4" s="10">
        <v>15</v>
      </c>
      <c r="Q4" s="10">
        <v>20</v>
      </c>
      <c r="R4" s="10">
        <v>9</v>
      </c>
      <c r="S4" s="10">
        <f t="shared" si="1"/>
        <v>98</v>
      </c>
      <c r="T4" s="2" t="s">
        <v>174</v>
      </c>
      <c r="U4" s="19">
        <v>38506</v>
      </c>
      <c r="V4" s="20">
        <v>0.7208333333333333</v>
      </c>
      <c r="W4" s="5" t="s">
        <v>219</v>
      </c>
      <c r="X4" s="5" t="s">
        <v>176</v>
      </c>
      <c r="Y4" s="5" t="s">
        <v>176</v>
      </c>
      <c r="Z4" s="5" t="s">
        <v>176</v>
      </c>
      <c r="AA4" s="5" t="s">
        <v>176</v>
      </c>
      <c r="AB4" s="5" t="s">
        <v>176</v>
      </c>
      <c r="AC4" s="5">
        <v>9</v>
      </c>
      <c r="AD4" s="38" t="s">
        <v>220</v>
      </c>
      <c r="AE4" s="2" t="s">
        <v>261</v>
      </c>
      <c r="AF4" s="19">
        <v>38604</v>
      </c>
      <c r="AG4" s="2"/>
    </row>
    <row r="5" spans="1:33" s="40" customFormat="1" ht="78.75">
      <c r="A5" s="26" t="e">
        <f t="shared" si="0"/>
        <v>#VALUE!</v>
      </c>
      <c r="B5" s="27">
        <v>34</v>
      </c>
      <c r="C5" s="26" t="s">
        <v>92</v>
      </c>
      <c r="D5" s="28" t="s">
        <v>51</v>
      </c>
      <c r="E5" s="28" t="s">
        <v>52</v>
      </c>
      <c r="F5" s="26" t="s">
        <v>123</v>
      </c>
      <c r="G5" s="29">
        <v>1943865</v>
      </c>
      <c r="H5" s="29">
        <v>1555092</v>
      </c>
      <c r="I5" s="29">
        <v>0</v>
      </c>
      <c r="J5" s="30">
        <f t="shared" si="3"/>
        <v>2390082.88</v>
      </c>
      <c r="K5" s="28" t="s">
        <v>166</v>
      </c>
      <c r="L5" s="31">
        <v>20</v>
      </c>
      <c r="M5" s="31">
        <v>15</v>
      </c>
      <c r="N5" s="31">
        <v>10</v>
      </c>
      <c r="O5" s="31">
        <v>9</v>
      </c>
      <c r="P5" s="31">
        <v>15</v>
      </c>
      <c r="Q5" s="31">
        <v>19</v>
      </c>
      <c r="R5" s="31">
        <v>10</v>
      </c>
      <c r="S5" s="31">
        <f t="shared" si="1"/>
        <v>98</v>
      </c>
      <c r="T5" s="28" t="s">
        <v>174</v>
      </c>
      <c r="U5" s="32">
        <v>38506</v>
      </c>
      <c r="V5" s="33">
        <v>0.6472222222222223</v>
      </c>
      <c r="W5" s="26" t="s">
        <v>219</v>
      </c>
      <c r="X5" s="26" t="s">
        <v>179</v>
      </c>
      <c r="Y5" s="26" t="s">
        <v>179</v>
      </c>
      <c r="Z5" s="26" t="s">
        <v>179</v>
      </c>
      <c r="AA5" s="26" t="s">
        <v>176</v>
      </c>
      <c r="AB5" s="26" t="s">
        <v>179</v>
      </c>
      <c r="AC5" s="26">
        <v>5</v>
      </c>
      <c r="AD5" s="39" t="s">
        <v>221</v>
      </c>
      <c r="AE5" s="28" t="s">
        <v>179</v>
      </c>
      <c r="AF5" s="32">
        <v>38607</v>
      </c>
      <c r="AG5" s="28" t="s">
        <v>268</v>
      </c>
    </row>
    <row r="6" spans="1:33" s="7" customFormat="1" ht="90">
      <c r="A6" s="5" t="e">
        <f t="shared" si="0"/>
        <v>#VALUE!</v>
      </c>
      <c r="B6" s="1">
        <v>35</v>
      </c>
      <c r="C6" s="5" t="s">
        <v>92</v>
      </c>
      <c r="D6" s="2" t="s">
        <v>53</v>
      </c>
      <c r="E6" s="2" t="s">
        <v>54</v>
      </c>
      <c r="F6" s="5" t="s">
        <v>124</v>
      </c>
      <c r="G6" s="6">
        <v>2000000</v>
      </c>
      <c r="H6" s="6">
        <v>1600000</v>
      </c>
      <c r="I6" s="6">
        <f t="shared" si="2"/>
        <v>1600000</v>
      </c>
      <c r="J6" s="24">
        <f t="shared" si="3"/>
        <v>3990082.88</v>
      </c>
      <c r="K6" s="2" t="s">
        <v>166</v>
      </c>
      <c r="L6" s="10">
        <v>20</v>
      </c>
      <c r="M6" s="10">
        <v>15</v>
      </c>
      <c r="N6" s="10">
        <v>10</v>
      </c>
      <c r="O6" s="10">
        <v>9</v>
      </c>
      <c r="P6" s="10">
        <v>15</v>
      </c>
      <c r="Q6" s="10">
        <v>20</v>
      </c>
      <c r="R6" s="10">
        <v>9</v>
      </c>
      <c r="S6" s="10">
        <f t="shared" si="1"/>
        <v>98</v>
      </c>
      <c r="T6" s="2" t="s">
        <v>174</v>
      </c>
      <c r="U6" s="19">
        <v>38509</v>
      </c>
      <c r="V6" s="20">
        <v>0.5583333333333333</v>
      </c>
      <c r="W6" s="5" t="s">
        <v>219</v>
      </c>
      <c r="X6" s="5" t="s">
        <v>176</v>
      </c>
      <c r="Y6" s="5" t="s">
        <v>176</v>
      </c>
      <c r="Z6" s="5" t="s">
        <v>176</v>
      </c>
      <c r="AA6" s="5" t="s">
        <v>176</v>
      </c>
      <c r="AB6" s="5" t="s">
        <v>176</v>
      </c>
      <c r="AC6" s="5">
        <v>11</v>
      </c>
      <c r="AD6" s="38" t="s">
        <v>222</v>
      </c>
      <c r="AE6" s="2" t="s">
        <v>261</v>
      </c>
      <c r="AF6" s="19">
        <v>38604</v>
      </c>
      <c r="AG6" s="2"/>
    </row>
    <row r="7" spans="1:33" s="7" customFormat="1" ht="202.5" customHeight="1">
      <c r="A7" s="5" t="e">
        <f t="shared" si="0"/>
        <v>#VALUE!</v>
      </c>
      <c r="B7" s="1">
        <v>20</v>
      </c>
      <c r="C7" s="5" t="s">
        <v>92</v>
      </c>
      <c r="D7" s="2" t="s">
        <v>28</v>
      </c>
      <c r="E7" s="2" t="s">
        <v>29</v>
      </c>
      <c r="F7" s="5" t="s">
        <v>109</v>
      </c>
      <c r="G7" s="6">
        <v>1800000</v>
      </c>
      <c r="H7" s="6">
        <v>1440000</v>
      </c>
      <c r="I7" s="6">
        <f t="shared" si="2"/>
        <v>1440000</v>
      </c>
      <c r="J7" s="24">
        <f t="shared" si="3"/>
        <v>5430082.88</v>
      </c>
      <c r="K7" s="2" t="s">
        <v>164</v>
      </c>
      <c r="L7" s="10">
        <v>15</v>
      </c>
      <c r="M7" s="10">
        <v>15</v>
      </c>
      <c r="N7" s="10">
        <v>10</v>
      </c>
      <c r="O7" s="10">
        <v>10</v>
      </c>
      <c r="P7" s="10">
        <v>13</v>
      </c>
      <c r="Q7" s="10">
        <v>20</v>
      </c>
      <c r="R7" s="10">
        <v>10</v>
      </c>
      <c r="S7" s="17">
        <f t="shared" si="1"/>
        <v>93</v>
      </c>
      <c r="T7" s="2" t="s">
        <v>174</v>
      </c>
      <c r="U7" s="19">
        <v>38509</v>
      </c>
      <c r="V7" s="20">
        <v>0.5027777777777778</v>
      </c>
      <c r="W7" s="5" t="s">
        <v>175</v>
      </c>
      <c r="X7" s="5" t="s">
        <v>176</v>
      </c>
      <c r="Y7" s="5" t="s">
        <v>176</v>
      </c>
      <c r="Z7" s="5" t="s">
        <v>176</v>
      </c>
      <c r="AA7" s="5"/>
      <c r="AB7" s="5" t="s">
        <v>176</v>
      </c>
      <c r="AC7" s="5"/>
      <c r="AD7" s="38" t="s">
        <v>203</v>
      </c>
      <c r="AE7" s="2" t="s">
        <v>261</v>
      </c>
      <c r="AF7" s="19">
        <v>38604</v>
      </c>
      <c r="AG7" s="2"/>
    </row>
    <row r="8" spans="1:33" s="7" customFormat="1" ht="56.25">
      <c r="A8" s="5" t="e">
        <f t="shared" si="0"/>
        <v>#VALUE!</v>
      </c>
      <c r="B8" s="1">
        <v>3</v>
      </c>
      <c r="C8" s="5" t="s">
        <v>87</v>
      </c>
      <c r="D8" s="2" t="s">
        <v>4</v>
      </c>
      <c r="E8" s="2" t="s">
        <v>5</v>
      </c>
      <c r="F8" s="5" t="s">
        <v>91</v>
      </c>
      <c r="G8" s="6">
        <v>427600</v>
      </c>
      <c r="H8" s="6">
        <v>342000</v>
      </c>
      <c r="I8" s="6">
        <f t="shared" si="2"/>
        <v>342000</v>
      </c>
      <c r="J8" s="24">
        <f t="shared" si="3"/>
        <v>5772082.88</v>
      </c>
      <c r="K8" s="2" t="s">
        <v>167</v>
      </c>
      <c r="L8" s="14">
        <v>20</v>
      </c>
      <c r="M8" s="14">
        <v>15</v>
      </c>
      <c r="N8" s="14">
        <v>10</v>
      </c>
      <c r="O8" s="14">
        <v>0</v>
      </c>
      <c r="P8" s="14">
        <v>15</v>
      </c>
      <c r="Q8" s="14">
        <v>20</v>
      </c>
      <c r="R8" s="14">
        <v>10</v>
      </c>
      <c r="S8" s="18">
        <f t="shared" si="1"/>
        <v>90</v>
      </c>
      <c r="T8" s="2" t="s">
        <v>174</v>
      </c>
      <c r="U8" s="19">
        <v>38509</v>
      </c>
      <c r="V8" s="20">
        <v>0.55</v>
      </c>
      <c r="W8" s="5" t="s">
        <v>175</v>
      </c>
      <c r="X8" s="5" t="s">
        <v>176</v>
      </c>
      <c r="Y8" s="5" t="s">
        <v>176</v>
      </c>
      <c r="Z8" s="5" t="s">
        <v>179</v>
      </c>
      <c r="AA8" s="5" t="s">
        <v>176</v>
      </c>
      <c r="AB8" s="5" t="s">
        <v>176</v>
      </c>
      <c r="AC8" s="5">
        <v>3</v>
      </c>
      <c r="AD8" s="38" t="s">
        <v>180</v>
      </c>
      <c r="AE8" s="2" t="s">
        <v>261</v>
      </c>
      <c r="AF8" s="19">
        <v>38604</v>
      </c>
      <c r="AG8" s="2"/>
    </row>
    <row r="9" spans="1:33" s="40" customFormat="1" ht="123.75">
      <c r="A9" s="26" t="e">
        <f t="shared" si="0"/>
        <v>#VALUE!</v>
      </c>
      <c r="B9" s="27">
        <v>6</v>
      </c>
      <c r="C9" s="26" t="s">
        <v>87</v>
      </c>
      <c r="D9" s="28" t="s">
        <v>10</v>
      </c>
      <c r="E9" s="28" t="s">
        <v>11</v>
      </c>
      <c r="F9" s="26" t="s">
        <v>95</v>
      </c>
      <c r="G9" s="29">
        <v>1687270</v>
      </c>
      <c r="H9" s="29">
        <v>1265450</v>
      </c>
      <c r="I9" s="29">
        <v>0</v>
      </c>
      <c r="J9" s="30">
        <f t="shared" si="3"/>
        <v>5772082.88</v>
      </c>
      <c r="K9" s="28" t="s">
        <v>167</v>
      </c>
      <c r="L9" s="34">
        <v>20</v>
      </c>
      <c r="M9" s="34">
        <v>10</v>
      </c>
      <c r="N9" s="34">
        <v>5</v>
      </c>
      <c r="O9" s="34">
        <v>10</v>
      </c>
      <c r="P9" s="34">
        <v>15</v>
      </c>
      <c r="Q9" s="34">
        <v>20</v>
      </c>
      <c r="R9" s="34">
        <v>10</v>
      </c>
      <c r="S9" s="35">
        <f t="shared" si="1"/>
        <v>90</v>
      </c>
      <c r="T9" s="28" t="s">
        <v>183</v>
      </c>
      <c r="U9" s="32">
        <v>38504</v>
      </c>
      <c r="V9" s="26" t="s">
        <v>184</v>
      </c>
      <c r="W9" s="26" t="s">
        <v>175</v>
      </c>
      <c r="X9" s="28" t="s">
        <v>179</v>
      </c>
      <c r="Y9" s="26" t="s">
        <v>176</v>
      </c>
      <c r="Z9" s="26" t="s">
        <v>176</v>
      </c>
      <c r="AA9" s="26" t="s">
        <v>176</v>
      </c>
      <c r="AB9" s="26" t="s">
        <v>176</v>
      </c>
      <c r="AC9" s="26"/>
      <c r="AD9" s="39" t="s">
        <v>185</v>
      </c>
      <c r="AE9" s="28" t="s">
        <v>179</v>
      </c>
      <c r="AF9" s="32">
        <v>38607</v>
      </c>
      <c r="AG9" s="39" t="s">
        <v>288</v>
      </c>
    </row>
    <row r="10" spans="1:33" s="7" customFormat="1" ht="107.25" customHeight="1">
      <c r="A10" s="5" t="e">
        <f t="shared" si="0"/>
        <v>#VALUE!</v>
      </c>
      <c r="B10" s="1">
        <v>12</v>
      </c>
      <c r="C10" s="5" t="s">
        <v>89</v>
      </c>
      <c r="D10" s="2" t="s">
        <v>15</v>
      </c>
      <c r="E10" s="2" t="s">
        <v>11</v>
      </c>
      <c r="F10" s="5" t="s">
        <v>101</v>
      </c>
      <c r="G10" s="6">
        <v>1733725</v>
      </c>
      <c r="H10" s="6">
        <v>1386980</v>
      </c>
      <c r="I10" s="6">
        <f t="shared" si="2"/>
        <v>1386980</v>
      </c>
      <c r="J10" s="25">
        <f t="shared" si="3"/>
        <v>7159062.88</v>
      </c>
      <c r="K10" s="2" t="s">
        <v>165</v>
      </c>
      <c r="L10" s="10">
        <v>20</v>
      </c>
      <c r="M10" s="10">
        <v>15</v>
      </c>
      <c r="N10" s="10">
        <v>10</v>
      </c>
      <c r="O10" s="10">
        <v>0</v>
      </c>
      <c r="P10" s="10">
        <v>15</v>
      </c>
      <c r="Q10" s="10">
        <v>20</v>
      </c>
      <c r="R10" s="10">
        <v>10</v>
      </c>
      <c r="S10" s="10">
        <f t="shared" si="1"/>
        <v>90</v>
      </c>
      <c r="T10" s="2" t="s">
        <v>174</v>
      </c>
      <c r="U10" s="19">
        <v>38509</v>
      </c>
      <c r="V10" s="20">
        <v>0.4798611111111111</v>
      </c>
      <c r="W10" s="5" t="s">
        <v>175</v>
      </c>
      <c r="X10" s="5" t="s">
        <v>176</v>
      </c>
      <c r="Y10" s="5" t="s">
        <v>176</v>
      </c>
      <c r="Z10" s="5" t="s">
        <v>176</v>
      </c>
      <c r="AA10" s="5" t="s">
        <v>176</v>
      </c>
      <c r="AB10" s="5" t="s">
        <v>176</v>
      </c>
      <c r="AC10" s="5"/>
      <c r="AD10" s="38" t="s">
        <v>193</v>
      </c>
      <c r="AE10" s="2" t="s">
        <v>261</v>
      </c>
      <c r="AF10" s="19">
        <v>38604</v>
      </c>
      <c r="AG10" s="2"/>
    </row>
    <row r="11" spans="1:33" s="7" customFormat="1" ht="77.25" customHeight="1">
      <c r="A11" s="5" t="e">
        <f t="shared" si="0"/>
        <v>#VALUE!</v>
      </c>
      <c r="B11" s="1">
        <v>18</v>
      </c>
      <c r="C11" s="5" t="s">
        <v>87</v>
      </c>
      <c r="D11" s="2" t="s">
        <v>26</v>
      </c>
      <c r="E11" s="2" t="s">
        <v>27</v>
      </c>
      <c r="F11" s="5" t="s">
        <v>107</v>
      </c>
      <c r="G11" s="6">
        <v>770000</v>
      </c>
      <c r="H11" s="6">
        <v>616000</v>
      </c>
      <c r="I11" s="6">
        <f t="shared" si="2"/>
        <v>616000</v>
      </c>
      <c r="J11" s="25">
        <f t="shared" si="3"/>
        <v>7775062.88</v>
      </c>
      <c r="K11" s="2" t="s">
        <v>167</v>
      </c>
      <c r="L11" s="14">
        <v>20</v>
      </c>
      <c r="M11" s="14">
        <v>15</v>
      </c>
      <c r="N11" s="14">
        <v>10</v>
      </c>
      <c r="O11" s="14"/>
      <c r="P11" s="14">
        <v>15</v>
      </c>
      <c r="Q11" s="14">
        <v>20</v>
      </c>
      <c r="R11" s="14">
        <v>10</v>
      </c>
      <c r="S11" s="18">
        <f t="shared" si="1"/>
        <v>90</v>
      </c>
      <c r="T11" s="2" t="s">
        <v>174</v>
      </c>
      <c r="U11" s="19">
        <v>38509</v>
      </c>
      <c r="V11" s="20">
        <v>0.5777777777777778</v>
      </c>
      <c r="W11" s="5" t="s">
        <v>175</v>
      </c>
      <c r="X11" s="5" t="s">
        <v>176</v>
      </c>
      <c r="Y11" s="5" t="s">
        <v>176</v>
      </c>
      <c r="Z11" s="5" t="s">
        <v>179</v>
      </c>
      <c r="AA11" s="5"/>
      <c r="AB11" s="5" t="s">
        <v>179</v>
      </c>
      <c r="AC11" s="5">
        <v>6</v>
      </c>
      <c r="AD11" s="38" t="s">
        <v>201</v>
      </c>
      <c r="AE11" s="2"/>
      <c r="AF11" s="19">
        <v>38604</v>
      </c>
      <c r="AG11" s="2"/>
    </row>
    <row r="12" spans="1:33" s="7" customFormat="1" ht="56.25">
      <c r="A12" s="5" t="e">
        <f t="shared" si="0"/>
        <v>#VALUE!</v>
      </c>
      <c r="B12" s="1">
        <v>23</v>
      </c>
      <c r="C12" s="5" t="s">
        <v>92</v>
      </c>
      <c r="D12" s="2" t="s">
        <v>33</v>
      </c>
      <c r="E12" s="2" t="s">
        <v>25</v>
      </c>
      <c r="F12" s="5" t="s">
        <v>112</v>
      </c>
      <c r="G12" s="6">
        <v>2000000</v>
      </c>
      <c r="H12" s="6">
        <v>1600000</v>
      </c>
      <c r="I12" s="6">
        <f t="shared" si="2"/>
        <v>1600000</v>
      </c>
      <c r="J12" s="25">
        <f t="shared" si="3"/>
        <v>9375062.879999999</v>
      </c>
      <c r="K12" s="2" t="s">
        <v>173</v>
      </c>
      <c r="L12" s="10">
        <v>15</v>
      </c>
      <c r="M12" s="10">
        <v>15</v>
      </c>
      <c r="N12" s="10">
        <v>5</v>
      </c>
      <c r="O12" s="10">
        <v>10</v>
      </c>
      <c r="P12" s="10">
        <v>15</v>
      </c>
      <c r="Q12" s="10">
        <v>20</v>
      </c>
      <c r="R12" s="10">
        <v>10</v>
      </c>
      <c r="S12" s="17">
        <f t="shared" si="1"/>
        <v>90</v>
      </c>
      <c r="T12" s="2" t="s">
        <v>174</v>
      </c>
      <c r="U12" s="19">
        <v>38509</v>
      </c>
      <c r="V12" s="20">
        <v>0.5256944444444445</v>
      </c>
      <c r="W12" s="5" t="s">
        <v>175</v>
      </c>
      <c r="X12" s="5" t="s">
        <v>176</v>
      </c>
      <c r="Y12" s="5" t="s">
        <v>176</v>
      </c>
      <c r="Z12" s="5" t="s">
        <v>176</v>
      </c>
      <c r="AA12" s="5" t="s">
        <v>176</v>
      </c>
      <c r="AB12" s="5" t="s">
        <v>176</v>
      </c>
      <c r="AC12" s="5">
        <v>17</v>
      </c>
      <c r="AD12" s="38" t="s">
        <v>206</v>
      </c>
      <c r="AE12" s="2" t="s">
        <v>261</v>
      </c>
      <c r="AF12" s="19">
        <v>38604</v>
      </c>
      <c r="AG12" s="2"/>
    </row>
    <row r="13" spans="1:33" s="7" customFormat="1" ht="67.5">
      <c r="A13" s="5" t="e">
        <f t="shared" si="0"/>
        <v>#VALUE!</v>
      </c>
      <c r="B13" s="1">
        <v>40</v>
      </c>
      <c r="C13" s="5" t="s">
        <v>87</v>
      </c>
      <c r="D13" s="2" t="s">
        <v>59</v>
      </c>
      <c r="E13" s="2" t="s">
        <v>61</v>
      </c>
      <c r="F13" s="5" t="s">
        <v>129</v>
      </c>
      <c r="G13" s="6">
        <v>1999600</v>
      </c>
      <c r="H13" s="6">
        <v>1598600</v>
      </c>
      <c r="I13" s="6">
        <f t="shared" si="2"/>
        <v>1598600</v>
      </c>
      <c r="J13" s="25">
        <f t="shared" si="3"/>
        <v>10973662.879999999</v>
      </c>
      <c r="K13" s="2" t="s">
        <v>171</v>
      </c>
      <c r="L13" s="15">
        <v>15</v>
      </c>
      <c r="M13" s="15">
        <v>15</v>
      </c>
      <c r="N13" s="15">
        <v>5</v>
      </c>
      <c r="O13" s="15">
        <v>10</v>
      </c>
      <c r="P13" s="15">
        <v>15</v>
      </c>
      <c r="Q13" s="15">
        <v>20</v>
      </c>
      <c r="R13" s="15">
        <v>10</v>
      </c>
      <c r="S13" s="16">
        <v>90</v>
      </c>
      <c r="T13" s="2" t="s">
        <v>174</v>
      </c>
      <c r="U13" s="19">
        <v>38509</v>
      </c>
      <c r="V13" s="20">
        <v>0.4152777777777778</v>
      </c>
      <c r="W13" s="5" t="s">
        <v>219</v>
      </c>
      <c r="X13" s="5" t="s">
        <v>176</v>
      </c>
      <c r="Y13" s="5" t="s">
        <v>176</v>
      </c>
      <c r="Z13" s="5" t="s">
        <v>179</v>
      </c>
      <c r="AA13" s="5" t="s">
        <v>176</v>
      </c>
      <c r="AB13" s="5" t="s">
        <v>176</v>
      </c>
      <c r="AC13" s="5">
        <v>6</v>
      </c>
      <c r="AD13" s="38" t="s">
        <v>227</v>
      </c>
      <c r="AE13" s="2" t="s">
        <v>261</v>
      </c>
      <c r="AF13" s="19">
        <v>38604</v>
      </c>
      <c r="AG13" s="2" t="s">
        <v>270</v>
      </c>
    </row>
    <row r="14" spans="1:33" s="40" customFormat="1" ht="245.25" customHeight="1">
      <c r="A14" s="26" t="e">
        <f t="shared" si="0"/>
        <v>#VALUE!</v>
      </c>
      <c r="B14" s="27">
        <v>44</v>
      </c>
      <c r="C14" s="26" t="s">
        <v>89</v>
      </c>
      <c r="D14" s="28" t="s">
        <v>65</v>
      </c>
      <c r="E14" s="28" t="s">
        <v>66</v>
      </c>
      <c r="F14" s="26" t="s">
        <v>133</v>
      </c>
      <c r="G14" s="29">
        <v>1984900</v>
      </c>
      <c r="H14" s="29">
        <v>1587900</v>
      </c>
      <c r="I14" s="29">
        <v>0</v>
      </c>
      <c r="J14" s="37">
        <f t="shared" si="3"/>
        <v>10973662.879999999</v>
      </c>
      <c r="K14" s="28" t="s">
        <v>170</v>
      </c>
      <c r="L14" s="31">
        <v>18</v>
      </c>
      <c r="M14" s="31">
        <v>13</v>
      </c>
      <c r="N14" s="31">
        <v>10</v>
      </c>
      <c r="O14" s="31">
        <v>8</v>
      </c>
      <c r="P14" s="31">
        <v>14</v>
      </c>
      <c r="Q14" s="31">
        <v>18</v>
      </c>
      <c r="R14" s="31">
        <v>9</v>
      </c>
      <c r="S14" s="36">
        <f aca="true" t="shared" si="4" ref="S14:S40">SUBTOTAL(9,L14:R14)</f>
        <v>90</v>
      </c>
      <c r="T14" s="28" t="s">
        <v>174</v>
      </c>
      <c r="U14" s="32">
        <v>38509</v>
      </c>
      <c r="V14" s="33">
        <v>0.4902777777777778</v>
      </c>
      <c r="W14" s="26" t="s">
        <v>175</v>
      </c>
      <c r="X14" s="26" t="s">
        <v>179</v>
      </c>
      <c r="Y14" s="26" t="s">
        <v>179</v>
      </c>
      <c r="Z14" s="26" t="s">
        <v>179</v>
      </c>
      <c r="AA14" s="26" t="s">
        <v>176</v>
      </c>
      <c r="AB14" s="26" t="s">
        <v>179</v>
      </c>
      <c r="AC14" s="26">
        <v>17</v>
      </c>
      <c r="AD14" s="39" t="s">
        <v>233</v>
      </c>
      <c r="AE14" s="28" t="s">
        <v>179</v>
      </c>
      <c r="AF14" s="32">
        <v>38607</v>
      </c>
      <c r="AG14" s="28" t="s">
        <v>273</v>
      </c>
    </row>
    <row r="15" spans="1:33" s="7" customFormat="1" ht="90">
      <c r="A15" s="5" t="e">
        <f t="shared" si="0"/>
        <v>#VALUE!</v>
      </c>
      <c r="B15" s="1">
        <v>31</v>
      </c>
      <c r="C15" s="5" t="s">
        <v>92</v>
      </c>
      <c r="D15" s="2" t="s">
        <v>44</v>
      </c>
      <c r="E15" s="2" t="s">
        <v>46</v>
      </c>
      <c r="F15" s="5" t="s">
        <v>120</v>
      </c>
      <c r="G15" s="6">
        <v>1700000</v>
      </c>
      <c r="H15" s="6">
        <v>1360000</v>
      </c>
      <c r="I15" s="6">
        <f t="shared" si="2"/>
        <v>1360000</v>
      </c>
      <c r="J15" s="9">
        <f t="shared" si="3"/>
        <v>12333662.879999999</v>
      </c>
      <c r="K15" s="2" t="s">
        <v>168</v>
      </c>
      <c r="L15" s="10">
        <v>20</v>
      </c>
      <c r="M15" s="10">
        <v>15</v>
      </c>
      <c r="N15" s="10">
        <v>10</v>
      </c>
      <c r="O15" s="10">
        <v>8</v>
      </c>
      <c r="P15" s="10">
        <v>15</v>
      </c>
      <c r="Q15" s="10">
        <v>16</v>
      </c>
      <c r="R15" s="10">
        <v>4</v>
      </c>
      <c r="S15" s="17">
        <f t="shared" si="4"/>
        <v>88</v>
      </c>
      <c r="T15" s="2" t="s">
        <v>174</v>
      </c>
      <c r="U15" s="19">
        <v>38509</v>
      </c>
      <c r="V15" s="20">
        <v>0.5277777777777778</v>
      </c>
      <c r="W15" s="5" t="s">
        <v>213</v>
      </c>
      <c r="X15" s="5" t="s">
        <v>176</v>
      </c>
      <c r="Y15" s="5" t="s">
        <v>176</v>
      </c>
      <c r="Z15" s="5" t="s">
        <v>176</v>
      </c>
      <c r="AA15" s="5" t="s">
        <v>176</v>
      </c>
      <c r="AB15" s="5" t="s">
        <v>176</v>
      </c>
      <c r="AC15" s="5">
        <v>7</v>
      </c>
      <c r="AD15" s="38" t="s">
        <v>217</v>
      </c>
      <c r="AE15" s="2" t="s">
        <v>261</v>
      </c>
      <c r="AF15" s="19">
        <v>38604</v>
      </c>
      <c r="AG15" s="2"/>
    </row>
    <row r="16" spans="1:33" s="7" customFormat="1" ht="56.25">
      <c r="A16" s="5" t="e">
        <f t="shared" si="0"/>
        <v>#VALUE!</v>
      </c>
      <c r="B16" s="1">
        <v>37</v>
      </c>
      <c r="C16" s="5" t="s">
        <v>92</v>
      </c>
      <c r="D16" s="2" t="s">
        <v>57</v>
      </c>
      <c r="E16" s="2" t="s">
        <v>58</v>
      </c>
      <c r="F16" s="5" t="s">
        <v>126</v>
      </c>
      <c r="G16" s="6">
        <v>1968500</v>
      </c>
      <c r="H16" s="6">
        <v>1574800</v>
      </c>
      <c r="I16" s="6">
        <f t="shared" si="2"/>
        <v>1574800</v>
      </c>
      <c r="J16" s="9">
        <f t="shared" si="3"/>
        <v>13908462.879999999</v>
      </c>
      <c r="K16" s="2" t="s">
        <v>169</v>
      </c>
      <c r="L16" s="10">
        <v>20</v>
      </c>
      <c r="M16" s="10">
        <v>15</v>
      </c>
      <c r="N16" s="10">
        <v>10</v>
      </c>
      <c r="O16" s="10">
        <v>7</v>
      </c>
      <c r="P16" s="10">
        <v>15</v>
      </c>
      <c r="Q16" s="10">
        <v>17</v>
      </c>
      <c r="R16" s="10">
        <v>4</v>
      </c>
      <c r="S16" s="17">
        <f t="shared" si="4"/>
        <v>88</v>
      </c>
      <c r="T16" s="2" t="s">
        <v>174</v>
      </c>
      <c r="U16" s="19">
        <v>38506</v>
      </c>
      <c r="V16" s="20">
        <v>0.75625</v>
      </c>
      <c r="W16" s="5" t="s">
        <v>219</v>
      </c>
      <c r="X16" s="5" t="s">
        <v>176</v>
      </c>
      <c r="Y16" s="5" t="s">
        <v>176</v>
      </c>
      <c r="Z16" s="5" t="s">
        <v>179</v>
      </c>
      <c r="AA16" s="5" t="s">
        <v>176</v>
      </c>
      <c r="AB16" s="5" t="s">
        <v>176</v>
      </c>
      <c r="AC16" s="5">
        <v>4</v>
      </c>
      <c r="AD16" s="38" t="s">
        <v>224</v>
      </c>
      <c r="AE16" s="2" t="s">
        <v>261</v>
      </c>
      <c r="AF16" s="19">
        <v>38604</v>
      </c>
      <c r="AG16" s="2"/>
    </row>
    <row r="17" spans="1:33" s="7" customFormat="1" ht="67.5">
      <c r="A17" s="5" t="e">
        <f t="shared" si="0"/>
        <v>#VALUE!</v>
      </c>
      <c r="B17" s="1">
        <v>26</v>
      </c>
      <c r="C17" s="5" t="s">
        <v>92</v>
      </c>
      <c r="D17" s="2" t="s">
        <v>38</v>
      </c>
      <c r="E17" s="2" t="s">
        <v>32</v>
      </c>
      <c r="F17" s="5" t="s">
        <v>115</v>
      </c>
      <c r="G17" s="6">
        <v>1250000</v>
      </c>
      <c r="H17" s="6">
        <v>1000000</v>
      </c>
      <c r="I17" s="6">
        <f t="shared" si="2"/>
        <v>1000000</v>
      </c>
      <c r="J17" s="9">
        <f t="shared" si="3"/>
        <v>14908462.879999999</v>
      </c>
      <c r="K17" s="2" t="s">
        <v>168</v>
      </c>
      <c r="L17" s="10">
        <v>20</v>
      </c>
      <c r="M17" s="10">
        <v>15</v>
      </c>
      <c r="N17" s="10">
        <v>10</v>
      </c>
      <c r="O17" s="10">
        <v>8</v>
      </c>
      <c r="P17" s="10">
        <v>15</v>
      </c>
      <c r="Q17" s="10">
        <v>15</v>
      </c>
      <c r="R17" s="10">
        <v>3</v>
      </c>
      <c r="S17" s="17">
        <f t="shared" si="4"/>
        <v>86</v>
      </c>
      <c r="T17" s="2" t="s">
        <v>174</v>
      </c>
      <c r="U17" s="19">
        <v>38509</v>
      </c>
      <c r="V17" s="20">
        <v>0.545138888888889</v>
      </c>
      <c r="W17" s="5" t="s">
        <v>175</v>
      </c>
      <c r="X17" s="5" t="s">
        <v>176</v>
      </c>
      <c r="Y17" s="5" t="s">
        <v>179</v>
      </c>
      <c r="Z17" s="5" t="s">
        <v>176</v>
      </c>
      <c r="AA17" s="5" t="s">
        <v>176</v>
      </c>
      <c r="AB17" s="5" t="s">
        <v>176</v>
      </c>
      <c r="AC17" s="5">
        <v>4</v>
      </c>
      <c r="AD17" s="38" t="s">
        <v>209</v>
      </c>
      <c r="AE17" s="2" t="s">
        <v>261</v>
      </c>
      <c r="AF17" s="19">
        <v>38607</v>
      </c>
      <c r="AG17" s="2" t="s">
        <v>265</v>
      </c>
    </row>
    <row r="18" spans="1:33" s="7" customFormat="1" ht="78.75">
      <c r="A18" s="5" t="e">
        <f t="shared" si="0"/>
        <v>#VALUE!</v>
      </c>
      <c r="B18" s="1">
        <v>39</v>
      </c>
      <c r="C18" s="5" t="s">
        <v>89</v>
      </c>
      <c r="D18" s="2" t="s">
        <v>59</v>
      </c>
      <c r="E18" s="2" t="s">
        <v>56</v>
      </c>
      <c r="F18" s="5" t="s">
        <v>128</v>
      </c>
      <c r="G18" s="6">
        <v>1250954</v>
      </c>
      <c r="H18" s="6">
        <v>1000475</v>
      </c>
      <c r="I18" s="6">
        <f t="shared" si="2"/>
        <v>1000475</v>
      </c>
      <c r="J18" s="9">
        <f t="shared" si="3"/>
        <v>15908937.879999999</v>
      </c>
      <c r="K18" s="2" t="s">
        <v>170</v>
      </c>
      <c r="L18" s="10">
        <v>16</v>
      </c>
      <c r="M18" s="10">
        <v>12</v>
      </c>
      <c r="N18" s="10">
        <v>9</v>
      </c>
      <c r="O18" s="10">
        <v>9</v>
      </c>
      <c r="P18" s="10">
        <v>13</v>
      </c>
      <c r="Q18" s="10">
        <v>18</v>
      </c>
      <c r="R18" s="10">
        <v>9</v>
      </c>
      <c r="S18" s="17">
        <f t="shared" si="4"/>
        <v>86</v>
      </c>
      <c r="T18" s="2" t="s">
        <v>174</v>
      </c>
      <c r="U18" s="19">
        <v>38509</v>
      </c>
      <c r="V18" s="20">
        <v>0.4902777777777778</v>
      </c>
      <c r="W18" s="5" t="s">
        <v>219</v>
      </c>
      <c r="X18" s="5" t="s">
        <v>176</v>
      </c>
      <c r="Y18" s="5" t="s">
        <v>176</v>
      </c>
      <c r="Z18" s="5" t="s">
        <v>176</v>
      </c>
      <c r="AA18" s="5" t="s">
        <v>176</v>
      </c>
      <c r="AB18" s="5" t="s">
        <v>179</v>
      </c>
      <c r="AC18" s="5">
        <v>6</v>
      </c>
      <c r="AD18" s="38" t="s">
        <v>226</v>
      </c>
      <c r="AE18" s="2" t="s">
        <v>261</v>
      </c>
      <c r="AF18" s="19">
        <v>38604</v>
      </c>
      <c r="AG18" s="2"/>
    </row>
    <row r="19" spans="1:33" s="7" customFormat="1" ht="56.25">
      <c r="A19" s="5">
        <v>1</v>
      </c>
      <c r="B19" s="1">
        <v>1</v>
      </c>
      <c r="C19" s="5" t="s">
        <v>87</v>
      </c>
      <c r="D19" s="2" t="s">
        <v>2</v>
      </c>
      <c r="E19" s="2" t="s">
        <v>3</v>
      </c>
      <c r="F19" s="5" t="s">
        <v>88</v>
      </c>
      <c r="G19" s="6">
        <v>572340</v>
      </c>
      <c r="H19" s="6">
        <v>457870</v>
      </c>
      <c r="I19" s="6">
        <f t="shared" si="2"/>
        <v>457870</v>
      </c>
      <c r="J19" s="9">
        <f t="shared" si="3"/>
        <v>16366807.879999999</v>
      </c>
      <c r="K19" s="2" t="s">
        <v>167</v>
      </c>
      <c r="L19" s="14">
        <v>20</v>
      </c>
      <c r="M19" s="14">
        <v>15</v>
      </c>
      <c r="N19" s="14">
        <v>10</v>
      </c>
      <c r="O19" s="14">
        <v>0</v>
      </c>
      <c r="P19" s="14">
        <v>15</v>
      </c>
      <c r="Q19" s="14">
        <v>20</v>
      </c>
      <c r="R19" s="14">
        <v>5</v>
      </c>
      <c r="S19" s="18">
        <f t="shared" si="4"/>
        <v>85</v>
      </c>
      <c r="T19" s="2" t="s">
        <v>174</v>
      </c>
      <c r="U19" s="19">
        <v>38509</v>
      </c>
      <c r="V19" s="20">
        <v>0.5583333333333333</v>
      </c>
      <c r="W19" s="5" t="s">
        <v>175</v>
      </c>
      <c r="X19" s="5" t="s">
        <v>176</v>
      </c>
      <c r="Y19" s="5" t="s">
        <v>176</v>
      </c>
      <c r="Z19" s="5" t="s">
        <v>176</v>
      </c>
      <c r="AA19" s="5" t="s">
        <v>176</v>
      </c>
      <c r="AB19" s="5" t="s">
        <v>176</v>
      </c>
      <c r="AC19" s="5">
        <v>3</v>
      </c>
      <c r="AD19" s="38" t="s">
        <v>177</v>
      </c>
      <c r="AE19" s="2" t="s">
        <v>261</v>
      </c>
      <c r="AF19" s="19">
        <v>38604</v>
      </c>
      <c r="AG19" s="2"/>
    </row>
    <row r="20" spans="1:33" s="7" customFormat="1" ht="78.75">
      <c r="A20" s="5">
        <f>+A19+1</f>
        <v>2</v>
      </c>
      <c r="B20" s="1">
        <v>50</v>
      </c>
      <c r="C20" s="5" t="s">
        <v>87</v>
      </c>
      <c r="D20" s="2" t="s">
        <v>77</v>
      </c>
      <c r="E20" s="2" t="s">
        <v>78</v>
      </c>
      <c r="F20" s="5" t="s">
        <v>139</v>
      </c>
      <c r="G20" s="6">
        <v>2000000</v>
      </c>
      <c r="H20" s="6">
        <v>1600000</v>
      </c>
      <c r="I20" s="6">
        <f t="shared" si="2"/>
        <v>1600000</v>
      </c>
      <c r="J20" s="9">
        <f t="shared" si="3"/>
        <v>17966807.88</v>
      </c>
      <c r="K20" s="2" t="s">
        <v>168</v>
      </c>
      <c r="L20" s="14">
        <v>20</v>
      </c>
      <c r="M20" s="14">
        <v>15</v>
      </c>
      <c r="N20" s="14">
        <v>10</v>
      </c>
      <c r="O20" s="14">
        <v>7</v>
      </c>
      <c r="P20" s="14">
        <v>15</v>
      </c>
      <c r="Q20" s="14">
        <v>16</v>
      </c>
      <c r="R20" s="14">
        <v>2</v>
      </c>
      <c r="S20" s="17">
        <f t="shared" si="4"/>
        <v>85</v>
      </c>
      <c r="T20" s="2" t="s">
        <v>174</v>
      </c>
      <c r="U20" s="19">
        <v>38509</v>
      </c>
      <c r="V20" s="20">
        <v>0.5680555555555555</v>
      </c>
      <c r="W20" s="5" t="s">
        <v>234</v>
      </c>
      <c r="X20" s="5" t="s">
        <v>176</v>
      </c>
      <c r="Y20" s="5" t="s">
        <v>176</v>
      </c>
      <c r="Z20" s="5" t="s">
        <v>176</v>
      </c>
      <c r="AA20" s="5" t="s">
        <v>176</v>
      </c>
      <c r="AB20" s="5" t="s">
        <v>176</v>
      </c>
      <c r="AC20" s="5">
        <v>3</v>
      </c>
      <c r="AD20" s="38" t="s">
        <v>243</v>
      </c>
      <c r="AE20" s="2" t="s">
        <v>261</v>
      </c>
      <c r="AF20" s="19">
        <v>38604</v>
      </c>
      <c r="AG20" s="2" t="s">
        <v>278</v>
      </c>
    </row>
    <row r="21" spans="1:33" s="7" customFormat="1" ht="123.75">
      <c r="A21" s="5">
        <v>1</v>
      </c>
      <c r="B21" s="1">
        <v>4</v>
      </c>
      <c r="C21" s="5" t="s">
        <v>92</v>
      </c>
      <c r="D21" s="2" t="s">
        <v>6</v>
      </c>
      <c r="E21" s="2" t="s">
        <v>7</v>
      </c>
      <c r="F21" s="5" t="s">
        <v>93</v>
      </c>
      <c r="G21" s="6">
        <v>2000000</v>
      </c>
      <c r="H21" s="6">
        <v>1600000</v>
      </c>
      <c r="I21" s="6">
        <f t="shared" si="2"/>
        <v>1600000</v>
      </c>
      <c r="J21" s="9">
        <f t="shared" si="3"/>
        <v>19566807.88</v>
      </c>
      <c r="K21" s="2" t="s">
        <v>172</v>
      </c>
      <c r="L21" s="15">
        <v>18</v>
      </c>
      <c r="M21" s="15">
        <v>13</v>
      </c>
      <c r="N21" s="15">
        <v>8</v>
      </c>
      <c r="O21" s="15">
        <v>7</v>
      </c>
      <c r="P21" s="15">
        <v>14</v>
      </c>
      <c r="Q21" s="15">
        <v>18</v>
      </c>
      <c r="R21" s="15">
        <v>6</v>
      </c>
      <c r="S21" s="17">
        <f t="shared" si="4"/>
        <v>84</v>
      </c>
      <c r="T21" s="2" t="s">
        <v>174</v>
      </c>
      <c r="U21" s="19">
        <v>38509</v>
      </c>
      <c r="V21" s="20">
        <v>0.576388888888889</v>
      </c>
      <c r="W21" s="5" t="s">
        <v>175</v>
      </c>
      <c r="X21" s="5" t="s">
        <v>176</v>
      </c>
      <c r="Y21" s="5" t="s">
        <v>176</v>
      </c>
      <c r="Z21" s="5" t="s">
        <v>176</v>
      </c>
      <c r="AA21" s="5" t="s">
        <v>176</v>
      </c>
      <c r="AB21" s="5" t="s">
        <v>176</v>
      </c>
      <c r="AC21" s="5">
        <v>11</v>
      </c>
      <c r="AD21" s="38" t="s">
        <v>181</v>
      </c>
      <c r="AE21" s="2" t="s">
        <v>261</v>
      </c>
      <c r="AF21" s="19">
        <v>38604</v>
      </c>
      <c r="AG21" s="2"/>
    </row>
    <row r="22" spans="1:33" s="7" customFormat="1" ht="101.25">
      <c r="A22" s="5">
        <f aca="true" t="shared" si="5" ref="A22:A35">+A21+1</f>
        <v>2</v>
      </c>
      <c r="B22" s="1">
        <v>17</v>
      </c>
      <c r="C22" s="5" t="s">
        <v>92</v>
      </c>
      <c r="D22" s="2" t="s">
        <v>24</v>
      </c>
      <c r="E22" s="2" t="s">
        <v>25</v>
      </c>
      <c r="F22" s="7" t="s">
        <v>106</v>
      </c>
      <c r="G22" s="6">
        <v>1993201.26</v>
      </c>
      <c r="H22" s="6">
        <v>1594561.01</v>
      </c>
      <c r="I22" s="6">
        <f t="shared" si="2"/>
        <v>1594561.01</v>
      </c>
      <c r="J22" s="9">
        <f t="shared" si="3"/>
        <v>21161368.89</v>
      </c>
      <c r="K22" s="2" t="s">
        <v>172</v>
      </c>
      <c r="L22" s="10">
        <v>19</v>
      </c>
      <c r="M22" s="10">
        <v>14</v>
      </c>
      <c r="N22" s="10">
        <v>9</v>
      </c>
      <c r="O22" s="10">
        <v>8</v>
      </c>
      <c r="P22" s="10">
        <v>14</v>
      </c>
      <c r="Q22" s="10">
        <v>17</v>
      </c>
      <c r="R22" s="10">
        <v>3</v>
      </c>
      <c r="S22" s="17">
        <f t="shared" si="4"/>
        <v>84</v>
      </c>
      <c r="T22" s="2" t="s">
        <v>174</v>
      </c>
      <c r="U22" s="19">
        <v>38509</v>
      </c>
      <c r="V22" s="20">
        <v>0.5513888888888888</v>
      </c>
      <c r="W22" s="5" t="s">
        <v>175</v>
      </c>
      <c r="X22" s="5" t="s">
        <v>176</v>
      </c>
      <c r="Y22" s="5" t="s">
        <v>176</v>
      </c>
      <c r="Z22" s="5" t="s">
        <v>176</v>
      </c>
      <c r="AA22" s="5" t="s">
        <v>176</v>
      </c>
      <c r="AB22" s="5" t="s">
        <v>176</v>
      </c>
      <c r="AC22" s="5">
        <v>9</v>
      </c>
      <c r="AD22" s="38" t="s">
        <v>200</v>
      </c>
      <c r="AE22" s="2" t="s">
        <v>261</v>
      </c>
      <c r="AF22" s="19">
        <v>38604</v>
      </c>
      <c r="AG22" s="2"/>
    </row>
    <row r="23" spans="1:33" s="7" customFormat="1" ht="168.75">
      <c r="A23" s="5">
        <f t="shared" si="5"/>
        <v>3</v>
      </c>
      <c r="B23" s="1">
        <v>38</v>
      </c>
      <c r="C23" s="5" t="s">
        <v>92</v>
      </c>
      <c r="D23" s="2" t="s">
        <v>59</v>
      </c>
      <c r="E23" s="2" t="s">
        <v>60</v>
      </c>
      <c r="F23" s="5" t="s">
        <v>127</v>
      </c>
      <c r="G23" s="6">
        <v>1800000</v>
      </c>
      <c r="H23" s="6">
        <v>1440000</v>
      </c>
      <c r="I23" s="6">
        <f t="shared" si="2"/>
        <v>1440000</v>
      </c>
      <c r="J23" s="9">
        <f t="shared" si="3"/>
        <v>22601368.89</v>
      </c>
      <c r="K23" s="2" t="s">
        <v>169</v>
      </c>
      <c r="L23" s="10">
        <v>18</v>
      </c>
      <c r="M23" s="10">
        <v>15</v>
      </c>
      <c r="N23" s="10">
        <v>10</v>
      </c>
      <c r="O23" s="10">
        <v>6</v>
      </c>
      <c r="P23" s="10">
        <v>12</v>
      </c>
      <c r="Q23" s="10">
        <v>13</v>
      </c>
      <c r="R23" s="10">
        <v>10</v>
      </c>
      <c r="S23" s="17">
        <f t="shared" si="4"/>
        <v>84</v>
      </c>
      <c r="T23" s="2" t="s">
        <v>174</v>
      </c>
      <c r="U23" s="19">
        <v>38509</v>
      </c>
      <c r="V23" s="21">
        <v>0.7104166666666667</v>
      </c>
      <c r="W23" s="5" t="s">
        <v>219</v>
      </c>
      <c r="X23" s="5" t="s">
        <v>176</v>
      </c>
      <c r="Y23" s="5" t="s">
        <v>176</v>
      </c>
      <c r="Z23" s="5" t="s">
        <v>176</v>
      </c>
      <c r="AA23" s="5" t="s">
        <v>176</v>
      </c>
      <c r="AB23" s="5" t="s">
        <v>176</v>
      </c>
      <c r="AC23" s="5">
        <v>13</v>
      </c>
      <c r="AD23" s="38" t="s">
        <v>225</v>
      </c>
      <c r="AE23" s="2" t="s">
        <v>261</v>
      </c>
      <c r="AF23" s="19">
        <v>38607</v>
      </c>
      <c r="AG23" s="2" t="s">
        <v>269</v>
      </c>
    </row>
    <row r="24" spans="1:33" s="7" customFormat="1" ht="67.5">
      <c r="A24" s="5">
        <f t="shared" si="5"/>
        <v>4</v>
      </c>
      <c r="B24" s="1">
        <v>10</v>
      </c>
      <c r="C24" s="5" t="s">
        <v>89</v>
      </c>
      <c r="D24" s="2" t="s">
        <v>14</v>
      </c>
      <c r="E24" s="2" t="s">
        <v>13</v>
      </c>
      <c r="F24" s="5" t="s">
        <v>99</v>
      </c>
      <c r="G24" s="6">
        <v>1995761.44</v>
      </c>
      <c r="H24" s="6">
        <v>1596609.15</v>
      </c>
      <c r="I24" s="6">
        <f t="shared" si="2"/>
        <v>1596609.15</v>
      </c>
      <c r="J24" s="9">
        <f t="shared" si="3"/>
        <v>24197978.04</v>
      </c>
      <c r="K24" s="2" t="s">
        <v>169</v>
      </c>
      <c r="L24" s="10">
        <v>18</v>
      </c>
      <c r="M24" s="10">
        <v>13</v>
      </c>
      <c r="N24" s="10">
        <v>10</v>
      </c>
      <c r="O24" s="10">
        <v>7</v>
      </c>
      <c r="P24" s="10">
        <v>13</v>
      </c>
      <c r="Q24" s="10">
        <v>16</v>
      </c>
      <c r="R24" s="10">
        <v>6</v>
      </c>
      <c r="S24" s="17">
        <f t="shared" si="4"/>
        <v>83</v>
      </c>
      <c r="T24" s="2" t="s">
        <v>174</v>
      </c>
      <c r="U24" s="19">
        <v>38509</v>
      </c>
      <c r="V24" s="20">
        <v>0.5416666666666666</v>
      </c>
      <c r="W24" s="5" t="s">
        <v>175</v>
      </c>
      <c r="X24" s="5" t="s">
        <v>176</v>
      </c>
      <c r="Y24" s="5" t="s">
        <v>176</v>
      </c>
      <c r="Z24" s="5" t="s">
        <v>176</v>
      </c>
      <c r="AA24" s="5" t="s">
        <v>176</v>
      </c>
      <c r="AB24" s="5" t="s">
        <v>176</v>
      </c>
      <c r="AC24" s="5">
        <v>6</v>
      </c>
      <c r="AD24" s="38" t="s">
        <v>191</v>
      </c>
      <c r="AE24" s="2" t="s">
        <v>261</v>
      </c>
      <c r="AF24" s="19">
        <v>38604</v>
      </c>
      <c r="AG24" s="2"/>
    </row>
    <row r="25" spans="1:33" s="7" customFormat="1" ht="202.5">
      <c r="A25" s="5">
        <f t="shared" si="5"/>
        <v>5</v>
      </c>
      <c r="B25" s="1">
        <v>9</v>
      </c>
      <c r="C25" s="5" t="s">
        <v>89</v>
      </c>
      <c r="D25" s="2" t="s">
        <v>10</v>
      </c>
      <c r="E25" s="2" t="s">
        <v>13</v>
      </c>
      <c r="F25" s="5" t="s">
        <v>98</v>
      </c>
      <c r="G25" s="6">
        <v>1489057.5</v>
      </c>
      <c r="H25" s="6">
        <v>1191246</v>
      </c>
      <c r="I25" s="6">
        <f t="shared" si="2"/>
        <v>1191246</v>
      </c>
      <c r="J25" s="9">
        <f t="shared" si="3"/>
        <v>25389224.04</v>
      </c>
      <c r="K25" s="2" t="s">
        <v>169</v>
      </c>
      <c r="L25" s="10">
        <v>17</v>
      </c>
      <c r="M25" s="10">
        <v>12</v>
      </c>
      <c r="N25" s="10">
        <v>8</v>
      </c>
      <c r="O25" s="10">
        <v>10</v>
      </c>
      <c r="P25" s="10">
        <v>13</v>
      </c>
      <c r="Q25" s="10">
        <v>18</v>
      </c>
      <c r="R25" s="10">
        <v>4</v>
      </c>
      <c r="S25" s="17">
        <f t="shared" si="4"/>
        <v>82</v>
      </c>
      <c r="T25" s="2" t="s">
        <v>174</v>
      </c>
      <c r="U25" s="19">
        <v>38509</v>
      </c>
      <c r="V25" s="20">
        <v>0.55625</v>
      </c>
      <c r="W25" s="5" t="s">
        <v>175</v>
      </c>
      <c r="X25" s="5" t="s">
        <v>176</v>
      </c>
      <c r="Y25" s="5" t="s">
        <v>176</v>
      </c>
      <c r="Z25" s="5" t="s">
        <v>176</v>
      </c>
      <c r="AA25" s="38" t="s">
        <v>188</v>
      </c>
      <c r="AB25" s="5" t="s">
        <v>179</v>
      </c>
      <c r="AC25" s="5">
        <v>9</v>
      </c>
      <c r="AD25" s="38" t="s">
        <v>190</v>
      </c>
      <c r="AE25" s="2" t="s">
        <v>261</v>
      </c>
      <c r="AF25" s="19">
        <v>38604</v>
      </c>
      <c r="AG25" s="38" t="s">
        <v>188</v>
      </c>
    </row>
    <row r="26" spans="1:33" s="7" customFormat="1" ht="123.75">
      <c r="A26" s="5">
        <f t="shared" si="5"/>
        <v>6</v>
      </c>
      <c r="B26" s="1">
        <v>11</v>
      </c>
      <c r="C26" s="5" t="s">
        <v>89</v>
      </c>
      <c r="D26" s="2" t="s">
        <v>15</v>
      </c>
      <c r="E26" s="2" t="s">
        <v>11</v>
      </c>
      <c r="F26" s="5" t="s">
        <v>100</v>
      </c>
      <c r="G26" s="6">
        <v>1802050</v>
      </c>
      <c r="H26" s="6">
        <v>1441640</v>
      </c>
      <c r="I26" s="6">
        <f t="shared" si="2"/>
        <v>1441640</v>
      </c>
      <c r="J26" s="9">
        <f t="shared" si="3"/>
        <v>26830864.04</v>
      </c>
      <c r="K26" s="2" t="s">
        <v>165</v>
      </c>
      <c r="L26" s="10">
        <v>10</v>
      </c>
      <c r="M26" s="10">
        <v>15</v>
      </c>
      <c r="N26" s="10">
        <v>10</v>
      </c>
      <c r="O26" s="10">
        <v>0</v>
      </c>
      <c r="P26" s="10">
        <v>15</v>
      </c>
      <c r="Q26" s="10">
        <v>20</v>
      </c>
      <c r="R26" s="10">
        <v>10</v>
      </c>
      <c r="S26" s="10">
        <f t="shared" si="4"/>
        <v>80</v>
      </c>
      <c r="T26" s="2" t="s">
        <v>174</v>
      </c>
      <c r="U26" s="19">
        <v>38509</v>
      </c>
      <c r="V26" s="20">
        <v>0.48125</v>
      </c>
      <c r="W26" s="5" t="s">
        <v>175</v>
      </c>
      <c r="X26" s="5" t="s">
        <v>176</v>
      </c>
      <c r="Y26" s="5" t="s">
        <v>176</v>
      </c>
      <c r="Z26" s="5" t="s">
        <v>176</v>
      </c>
      <c r="AA26" s="5" t="s">
        <v>176</v>
      </c>
      <c r="AB26" s="5" t="s">
        <v>176</v>
      </c>
      <c r="AC26" s="5">
        <v>11</v>
      </c>
      <c r="AD26" s="38" t="s">
        <v>192</v>
      </c>
      <c r="AE26" s="2" t="s">
        <v>261</v>
      </c>
      <c r="AF26" s="19">
        <v>38604</v>
      </c>
      <c r="AG26" s="2"/>
    </row>
    <row r="27" spans="1:33" s="7" customFormat="1" ht="56.25">
      <c r="A27" s="5">
        <f t="shared" si="5"/>
        <v>7</v>
      </c>
      <c r="B27" s="1">
        <v>25</v>
      </c>
      <c r="C27" s="5" t="s">
        <v>92</v>
      </c>
      <c r="D27" s="2" t="s">
        <v>36</v>
      </c>
      <c r="E27" s="2" t="s">
        <v>37</v>
      </c>
      <c r="F27" s="5" t="s">
        <v>114</v>
      </c>
      <c r="G27" s="6">
        <v>1600000</v>
      </c>
      <c r="H27" s="6">
        <v>1280000</v>
      </c>
      <c r="I27" s="6">
        <f t="shared" si="2"/>
        <v>1280000</v>
      </c>
      <c r="J27" s="9">
        <f t="shared" si="3"/>
        <v>28110864.04</v>
      </c>
      <c r="K27" s="2" t="s">
        <v>173</v>
      </c>
      <c r="L27" s="10">
        <v>10</v>
      </c>
      <c r="M27" s="10">
        <v>15</v>
      </c>
      <c r="N27" s="10">
        <v>0</v>
      </c>
      <c r="O27" s="10">
        <v>10</v>
      </c>
      <c r="P27" s="10">
        <v>15</v>
      </c>
      <c r="Q27" s="10">
        <v>20</v>
      </c>
      <c r="R27" s="10">
        <v>10</v>
      </c>
      <c r="S27" s="17">
        <f t="shared" si="4"/>
        <v>80</v>
      </c>
      <c r="T27" s="2" t="s">
        <v>174</v>
      </c>
      <c r="U27" s="19">
        <v>38509</v>
      </c>
      <c r="V27" s="20">
        <v>0.5402777777777777</v>
      </c>
      <c r="W27" s="5" t="s">
        <v>175</v>
      </c>
      <c r="X27" s="5" t="s">
        <v>176</v>
      </c>
      <c r="Y27" s="5" t="s">
        <v>176</v>
      </c>
      <c r="Z27" s="5" t="s">
        <v>176</v>
      </c>
      <c r="AA27" s="5" t="s">
        <v>176</v>
      </c>
      <c r="AB27" s="5" t="s">
        <v>176</v>
      </c>
      <c r="AC27" s="5">
        <v>5</v>
      </c>
      <c r="AD27" s="38" t="s">
        <v>208</v>
      </c>
      <c r="AE27" s="2" t="s">
        <v>261</v>
      </c>
      <c r="AF27" s="19">
        <v>38604</v>
      </c>
      <c r="AG27" s="2"/>
    </row>
    <row r="28" spans="1:33" s="7" customFormat="1" ht="202.5">
      <c r="A28" s="5">
        <f t="shared" si="5"/>
        <v>8</v>
      </c>
      <c r="B28" s="1">
        <v>8</v>
      </c>
      <c r="C28" s="5" t="s">
        <v>89</v>
      </c>
      <c r="D28" s="2" t="s">
        <v>12</v>
      </c>
      <c r="E28" s="2" t="s">
        <v>11</v>
      </c>
      <c r="F28" s="5" t="s">
        <v>97</v>
      </c>
      <c r="G28" s="6">
        <v>658500</v>
      </c>
      <c r="H28" s="6">
        <v>526800</v>
      </c>
      <c r="I28" s="6">
        <f t="shared" si="2"/>
        <v>526800</v>
      </c>
      <c r="J28" s="9">
        <f t="shared" si="3"/>
        <v>28637664.04</v>
      </c>
      <c r="K28" s="2" t="s">
        <v>169</v>
      </c>
      <c r="L28" s="10">
        <v>17</v>
      </c>
      <c r="M28" s="10">
        <v>12</v>
      </c>
      <c r="N28" s="10">
        <v>8</v>
      </c>
      <c r="O28" s="10">
        <v>7</v>
      </c>
      <c r="P28" s="10">
        <v>10</v>
      </c>
      <c r="Q28" s="10">
        <v>20</v>
      </c>
      <c r="R28" s="10">
        <v>5</v>
      </c>
      <c r="S28" s="17">
        <f t="shared" si="4"/>
        <v>79</v>
      </c>
      <c r="T28" s="2" t="s">
        <v>174</v>
      </c>
      <c r="U28" s="19">
        <v>38509</v>
      </c>
      <c r="V28" s="20">
        <v>0.5368055555555555</v>
      </c>
      <c r="W28" s="5" t="s">
        <v>175</v>
      </c>
      <c r="X28" s="5" t="s">
        <v>176</v>
      </c>
      <c r="Y28" s="5" t="s">
        <v>176</v>
      </c>
      <c r="Z28" s="5" t="s">
        <v>176</v>
      </c>
      <c r="AA28" s="38" t="s">
        <v>188</v>
      </c>
      <c r="AB28" s="5" t="s">
        <v>179</v>
      </c>
      <c r="AC28" s="5">
        <v>5</v>
      </c>
      <c r="AD28" s="38" t="s">
        <v>189</v>
      </c>
      <c r="AE28" s="2" t="s">
        <v>261</v>
      </c>
      <c r="AF28" s="19">
        <v>38604</v>
      </c>
      <c r="AG28" s="38" t="s">
        <v>188</v>
      </c>
    </row>
    <row r="29" spans="1:33" s="7" customFormat="1" ht="78.75">
      <c r="A29" s="5">
        <f t="shared" si="5"/>
        <v>9</v>
      </c>
      <c r="B29" s="1">
        <v>15</v>
      </c>
      <c r="C29" s="5" t="s">
        <v>92</v>
      </c>
      <c r="D29" s="2" t="s">
        <v>20</v>
      </c>
      <c r="E29" s="2" t="s">
        <v>21</v>
      </c>
      <c r="F29" s="5" t="s">
        <v>104</v>
      </c>
      <c r="G29" s="6">
        <v>800000</v>
      </c>
      <c r="H29" s="6">
        <v>640000</v>
      </c>
      <c r="I29" s="6">
        <f t="shared" si="2"/>
        <v>640000</v>
      </c>
      <c r="J29" s="9">
        <f t="shared" si="3"/>
        <v>29277664.04</v>
      </c>
      <c r="K29" s="2" t="s">
        <v>172</v>
      </c>
      <c r="L29" s="10">
        <v>15</v>
      </c>
      <c r="M29" s="10">
        <v>15</v>
      </c>
      <c r="N29" s="10">
        <v>10</v>
      </c>
      <c r="O29" s="10">
        <v>4</v>
      </c>
      <c r="P29" s="10">
        <v>12</v>
      </c>
      <c r="Q29" s="10">
        <v>12</v>
      </c>
      <c r="R29" s="10">
        <v>7</v>
      </c>
      <c r="S29" s="17">
        <f t="shared" si="4"/>
        <v>75</v>
      </c>
      <c r="T29" s="2" t="s">
        <v>174</v>
      </c>
      <c r="U29" s="19">
        <v>38509</v>
      </c>
      <c r="V29" s="20">
        <v>0.5493055555555556</v>
      </c>
      <c r="W29" s="5" t="s">
        <v>175</v>
      </c>
      <c r="X29" s="5" t="s">
        <v>176</v>
      </c>
      <c r="Y29" s="5" t="s">
        <v>176</v>
      </c>
      <c r="Z29" s="5" t="s">
        <v>176</v>
      </c>
      <c r="AA29" s="5"/>
      <c r="AB29" s="5" t="s">
        <v>176</v>
      </c>
      <c r="AC29" s="5">
        <v>1</v>
      </c>
      <c r="AD29" s="38" t="s">
        <v>197</v>
      </c>
      <c r="AE29" s="2" t="s">
        <v>261</v>
      </c>
      <c r="AF29" s="19">
        <v>38604</v>
      </c>
      <c r="AG29" s="2"/>
    </row>
    <row r="30" spans="1:33" s="7" customFormat="1" ht="146.25">
      <c r="A30" s="5">
        <f t="shared" si="5"/>
        <v>10</v>
      </c>
      <c r="B30" s="1">
        <v>16</v>
      </c>
      <c r="C30" s="5" t="s">
        <v>92</v>
      </c>
      <c r="D30" s="2" t="s">
        <v>22</v>
      </c>
      <c r="E30" s="2" t="s">
        <v>23</v>
      </c>
      <c r="F30" s="5" t="s">
        <v>105</v>
      </c>
      <c r="G30" s="6">
        <v>1869970</v>
      </c>
      <c r="H30" s="6">
        <v>1495970</v>
      </c>
      <c r="I30" s="6">
        <f t="shared" si="2"/>
        <v>1495970</v>
      </c>
      <c r="J30" s="9">
        <f t="shared" si="3"/>
        <v>30773634.04</v>
      </c>
      <c r="K30" s="2" t="s">
        <v>172</v>
      </c>
      <c r="L30" s="10">
        <v>10</v>
      </c>
      <c r="M30" s="10">
        <v>14</v>
      </c>
      <c r="N30" s="10">
        <v>8</v>
      </c>
      <c r="O30" s="10">
        <v>5</v>
      </c>
      <c r="P30" s="10">
        <v>12</v>
      </c>
      <c r="Q30" s="10">
        <v>17</v>
      </c>
      <c r="R30" s="10">
        <v>8</v>
      </c>
      <c r="S30" s="17">
        <f t="shared" si="4"/>
        <v>74</v>
      </c>
      <c r="T30" s="2" t="s">
        <v>174</v>
      </c>
      <c r="U30" s="19">
        <v>38499</v>
      </c>
      <c r="V30" s="20">
        <v>0.3444444444444445</v>
      </c>
      <c r="W30" s="5" t="s">
        <v>175</v>
      </c>
      <c r="X30" s="5" t="s">
        <v>176</v>
      </c>
      <c r="Y30" s="5" t="s">
        <v>176</v>
      </c>
      <c r="Z30" s="5" t="s">
        <v>179</v>
      </c>
      <c r="AA30" s="38" t="s">
        <v>198</v>
      </c>
      <c r="AB30" s="5" t="s">
        <v>176</v>
      </c>
      <c r="AC30" s="5">
        <v>6</v>
      </c>
      <c r="AD30" s="38" t="s">
        <v>199</v>
      </c>
      <c r="AE30" s="2" t="s">
        <v>261</v>
      </c>
      <c r="AF30" s="19">
        <v>38604</v>
      </c>
      <c r="AG30" s="2" t="s">
        <v>264</v>
      </c>
    </row>
    <row r="31" spans="1:33" s="7" customFormat="1" ht="56.25">
      <c r="A31" s="5">
        <f t="shared" si="5"/>
        <v>11</v>
      </c>
      <c r="B31" s="1">
        <v>5</v>
      </c>
      <c r="C31" s="5" t="s">
        <v>92</v>
      </c>
      <c r="D31" s="2" t="s">
        <v>8</v>
      </c>
      <c r="E31" s="2" t="s">
        <v>9</v>
      </c>
      <c r="F31" s="5" t="s">
        <v>94</v>
      </c>
      <c r="G31" s="6">
        <v>723520</v>
      </c>
      <c r="H31" s="6">
        <v>578816</v>
      </c>
      <c r="I31" s="6">
        <f t="shared" si="2"/>
        <v>578816</v>
      </c>
      <c r="J31" s="9">
        <f t="shared" si="3"/>
        <v>31352450.04</v>
      </c>
      <c r="K31" s="2" t="s">
        <v>172</v>
      </c>
      <c r="L31" s="10">
        <v>16</v>
      </c>
      <c r="M31" s="10">
        <v>14</v>
      </c>
      <c r="N31" s="10">
        <v>8</v>
      </c>
      <c r="O31" s="10">
        <v>5</v>
      </c>
      <c r="P31" s="10">
        <v>10</v>
      </c>
      <c r="Q31" s="10">
        <v>12</v>
      </c>
      <c r="R31" s="10">
        <v>8</v>
      </c>
      <c r="S31" s="17">
        <f t="shared" si="4"/>
        <v>73</v>
      </c>
      <c r="T31" s="2" t="s">
        <v>174</v>
      </c>
      <c r="U31" s="19">
        <v>38509</v>
      </c>
      <c r="V31" s="20">
        <v>0.5694444444444444</v>
      </c>
      <c r="W31" s="5" t="s">
        <v>175</v>
      </c>
      <c r="X31" s="5" t="s">
        <v>176</v>
      </c>
      <c r="Y31" s="5" t="s">
        <v>176</v>
      </c>
      <c r="Z31" s="5" t="s">
        <v>176</v>
      </c>
      <c r="AA31" s="5" t="s">
        <v>176</v>
      </c>
      <c r="AB31" s="5" t="s">
        <v>176</v>
      </c>
      <c r="AC31" s="5">
        <v>4</v>
      </c>
      <c r="AD31" s="38" t="s">
        <v>182</v>
      </c>
      <c r="AE31" s="2" t="s">
        <v>261</v>
      </c>
      <c r="AF31" s="19">
        <v>38604</v>
      </c>
      <c r="AG31" s="2"/>
    </row>
    <row r="32" spans="1:33" s="7" customFormat="1" ht="78.75">
      <c r="A32" s="5">
        <f t="shared" si="5"/>
        <v>12</v>
      </c>
      <c r="B32" s="1">
        <v>22</v>
      </c>
      <c r="C32" s="5" t="s">
        <v>89</v>
      </c>
      <c r="D32" s="2" t="s">
        <v>31</v>
      </c>
      <c r="E32" s="2" t="s">
        <v>32</v>
      </c>
      <c r="F32" s="5" t="s">
        <v>111</v>
      </c>
      <c r="G32" s="6">
        <v>2000000</v>
      </c>
      <c r="H32" s="6">
        <v>1600000</v>
      </c>
      <c r="I32" s="6">
        <f t="shared" si="2"/>
        <v>1600000</v>
      </c>
      <c r="J32" s="9">
        <f t="shared" si="3"/>
        <v>32952450.04</v>
      </c>
      <c r="K32" s="2" t="s">
        <v>165</v>
      </c>
      <c r="L32" s="10">
        <v>15</v>
      </c>
      <c r="M32" s="10">
        <v>15</v>
      </c>
      <c r="N32" s="10">
        <v>8</v>
      </c>
      <c r="O32" s="10">
        <v>5</v>
      </c>
      <c r="P32" s="10">
        <v>10</v>
      </c>
      <c r="Q32" s="10">
        <v>15</v>
      </c>
      <c r="R32" s="10">
        <v>5</v>
      </c>
      <c r="S32" s="10">
        <f t="shared" si="4"/>
        <v>73</v>
      </c>
      <c r="T32" s="2" t="s">
        <v>174</v>
      </c>
      <c r="U32" s="19">
        <v>38509</v>
      </c>
      <c r="V32" s="20">
        <v>0.5375</v>
      </c>
      <c r="W32" s="5" t="s">
        <v>175</v>
      </c>
      <c r="X32" s="5" t="s">
        <v>176</v>
      </c>
      <c r="Y32" s="5" t="s">
        <v>176</v>
      </c>
      <c r="Z32" s="5" t="s">
        <v>176</v>
      </c>
      <c r="AA32" s="5" t="s">
        <v>176</v>
      </c>
      <c r="AB32" s="5" t="s">
        <v>176</v>
      </c>
      <c r="AC32" s="5">
        <v>5</v>
      </c>
      <c r="AD32" s="38" t="s">
        <v>205</v>
      </c>
      <c r="AE32" s="2" t="s">
        <v>261</v>
      </c>
      <c r="AF32" s="19">
        <v>38604</v>
      </c>
      <c r="AG32" s="2"/>
    </row>
    <row r="33" spans="1:33" s="7" customFormat="1" ht="90">
      <c r="A33" s="5">
        <f t="shared" si="5"/>
        <v>13</v>
      </c>
      <c r="B33" s="1">
        <v>42</v>
      </c>
      <c r="C33" s="5" t="s">
        <v>89</v>
      </c>
      <c r="D33" s="2" t="s">
        <v>63</v>
      </c>
      <c r="E33" s="2" t="s">
        <v>56</v>
      </c>
      <c r="F33" s="5" t="s">
        <v>131</v>
      </c>
      <c r="G33" s="6">
        <v>2000000</v>
      </c>
      <c r="H33" s="6">
        <v>1600000</v>
      </c>
      <c r="I33" s="6">
        <f t="shared" si="2"/>
        <v>1600000</v>
      </c>
      <c r="J33" s="9">
        <f t="shared" si="3"/>
        <v>34552450.04</v>
      </c>
      <c r="K33" s="2" t="s">
        <v>170</v>
      </c>
      <c r="L33" s="10">
        <v>14</v>
      </c>
      <c r="M33" s="10">
        <v>8</v>
      </c>
      <c r="N33" s="10">
        <v>7</v>
      </c>
      <c r="O33" s="10">
        <v>6</v>
      </c>
      <c r="P33" s="10">
        <v>14</v>
      </c>
      <c r="Q33" s="10">
        <v>15</v>
      </c>
      <c r="R33" s="10">
        <v>8</v>
      </c>
      <c r="S33" s="17">
        <f t="shared" si="4"/>
        <v>72</v>
      </c>
      <c r="T33" s="2" t="s">
        <v>174</v>
      </c>
      <c r="U33" s="19">
        <v>38507</v>
      </c>
      <c r="V33" s="20">
        <v>0.43402777777777773</v>
      </c>
      <c r="W33" s="5" t="s">
        <v>219</v>
      </c>
      <c r="X33" s="5" t="s">
        <v>176</v>
      </c>
      <c r="Y33" s="5" t="s">
        <v>176</v>
      </c>
      <c r="Z33" s="5" t="s">
        <v>176</v>
      </c>
      <c r="AA33" s="5" t="s">
        <v>176</v>
      </c>
      <c r="AB33" s="5" t="s">
        <v>176</v>
      </c>
      <c r="AC33" s="5">
        <v>4</v>
      </c>
      <c r="AD33" s="38" t="s">
        <v>229</v>
      </c>
      <c r="AE33" s="2" t="s">
        <v>261</v>
      </c>
      <c r="AF33" s="19">
        <v>38604</v>
      </c>
      <c r="AG33" s="2"/>
    </row>
    <row r="34" spans="1:33" s="7" customFormat="1" ht="135">
      <c r="A34" s="5">
        <f t="shared" si="5"/>
        <v>14</v>
      </c>
      <c r="B34" s="1">
        <v>13</v>
      </c>
      <c r="C34" s="5" t="s">
        <v>92</v>
      </c>
      <c r="D34" s="2" t="s">
        <v>16</v>
      </c>
      <c r="E34" s="2" t="s">
        <v>17</v>
      </c>
      <c r="F34" s="5" t="s">
        <v>102</v>
      </c>
      <c r="G34" s="6">
        <v>300000</v>
      </c>
      <c r="H34" s="6">
        <v>240000</v>
      </c>
      <c r="I34" s="6">
        <f t="shared" si="2"/>
        <v>240000</v>
      </c>
      <c r="J34" s="9">
        <f t="shared" si="3"/>
        <v>34792450.04</v>
      </c>
      <c r="K34" s="2" t="s">
        <v>172</v>
      </c>
      <c r="L34" s="10">
        <v>15</v>
      </c>
      <c r="M34" s="10">
        <v>14</v>
      </c>
      <c r="N34" s="10">
        <v>5</v>
      </c>
      <c r="O34" s="10">
        <v>10</v>
      </c>
      <c r="P34" s="10">
        <v>10</v>
      </c>
      <c r="Q34" s="10">
        <v>7</v>
      </c>
      <c r="R34" s="10">
        <v>10</v>
      </c>
      <c r="S34" s="17">
        <f t="shared" si="4"/>
        <v>71</v>
      </c>
      <c r="T34" s="2" t="s">
        <v>174</v>
      </c>
      <c r="U34" s="19">
        <v>38509</v>
      </c>
      <c r="V34" s="20">
        <v>0.4770833333333333</v>
      </c>
      <c r="W34" s="5" t="s">
        <v>175</v>
      </c>
      <c r="X34" s="5" t="s">
        <v>176</v>
      </c>
      <c r="Y34" s="5" t="s">
        <v>176</v>
      </c>
      <c r="Z34" s="5" t="s">
        <v>176</v>
      </c>
      <c r="AA34" s="38" t="s">
        <v>194</v>
      </c>
      <c r="AB34" s="5" t="s">
        <v>176</v>
      </c>
      <c r="AC34" s="5">
        <v>7</v>
      </c>
      <c r="AD34" s="38" t="s">
        <v>195</v>
      </c>
      <c r="AE34" s="2" t="s">
        <v>261</v>
      </c>
      <c r="AF34" s="19">
        <v>38604</v>
      </c>
      <c r="AG34" s="38" t="s">
        <v>194</v>
      </c>
    </row>
    <row r="35" spans="1:33" s="7" customFormat="1" ht="112.5">
      <c r="A35" s="5">
        <f t="shared" si="5"/>
        <v>15</v>
      </c>
      <c r="B35" s="1">
        <v>32</v>
      </c>
      <c r="C35" s="5" t="s">
        <v>92</v>
      </c>
      <c r="D35" s="2" t="s">
        <v>47</v>
      </c>
      <c r="E35" s="2" t="s">
        <v>48</v>
      </c>
      <c r="F35" s="5" t="s">
        <v>121</v>
      </c>
      <c r="G35" s="6">
        <v>527000</v>
      </c>
      <c r="H35" s="6">
        <v>421600</v>
      </c>
      <c r="I35" s="6">
        <f t="shared" si="2"/>
        <v>421600</v>
      </c>
      <c r="J35" s="9">
        <f t="shared" si="3"/>
        <v>35214050.04</v>
      </c>
      <c r="K35" s="2" t="s">
        <v>166</v>
      </c>
      <c r="L35" s="10">
        <v>16</v>
      </c>
      <c r="M35" s="10">
        <v>10</v>
      </c>
      <c r="N35" s="10">
        <v>8</v>
      </c>
      <c r="O35" s="10">
        <v>7</v>
      </c>
      <c r="P35" s="10">
        <v>8</v>
      </c>
      <c r="Q35" s="10">
        <v>15</v>
      </c>
      <c r="R35" s="10">
        <v>7</v>
      </c>
      <c r="S35" s="10">
        <f t="shared" si="4"/>
        <v>71</v>
      </c>
      <c r="T35" s="2" t="s">
        <v>174</v>
      </c>
      <c r="U35" s="19">
        <v>38509</v>
      </c>
      <c r="V35" s="20">
        <v>0.4902777777777778</v>
      </c>
      <c r="W35" s="5" t="s">
        <v>213</v>
      </c>
      <c r="X35" s="5" t="s">
        <v>176</v>
      </c>
      <c r="Y35" s="5" t="s">
        <v>176</v>
      </c>
      <c r="Z35" s="5" t="s">
        <v>176</v>
      </c>
      <c r="AA35" s="5" t="s">
        <v>176</v>
      </c>
      <c r="AB35" s="5" t="s">
        <v>176</v>
      </c>
      <c r="AC35" s="5">
        <v>1</v>
      </c>
      <c r="AD35" s="38" t="s">
        <v>218</v>
      </c>
      <c r="AE35" s="2"/>
      <c r="AF35" s="19">
        <v>38604</v>
      </c>
      <c r="AG35" s="2"/>
    </row>
    <row r="36" spans="1:33" s="7" customFormat="1" ht="191.25">
      <c r="A36" s="5">
        <v>1</v>
      </c>
      <c r="B36" s="1">
        <v>2</v>
      </c>
      <c r="C36" s="5" t="s">
        <v>89</v>
      </c>
      <c r="D36" s="2" t="s">
        <v>2</v>
      </c>
      <c r="E36" s="2" t="s">
        <v>3</v>
      </c>
      <c r="F36" s="5" t="s">
        <v>90</v>
      </c>
      <c r="G36" s="6">
        <v>2000000</v>
      </c>
      <c r="H36" s="6">
        <v>1600000</v>
      </c>
      <c r="I36" s="6">
        <f t="shared" si="2"/>
        <v>1600000</v>
      </c>
      <c r="J36" s="9">
        <f t="shared" si="3"/>
        <v>36814050.04</v>
      </c>
      <c r="K36" s="2" t="s">
        <v>169</v>
      </c>
      <c r="L36" s="10">
        <v>15</v>
      </c>
      <c r="M36" s="10">
        <v>11</v>
      </c>
      <c r="N36" s="10">
        <v>7</v>
      </c>
      <c r="O36" s="10">
        <v>7</v>
      </c>
      <c r="P36" s="10">
        <v>7</v>
      </c>
      <c r="Q36" s="10">
        <v>17</v>
      </c>
      <c r="R36" s="10">
        <v>6</v>
      </c>
      <c r="S36" s="17">
        <f t="shared" si="4"/>
        <v>70</v>
      </c>
      <c r="T36" s="2" t="s">
        <v>174</v>
      </c>
      <c r="U36" s="19">
        <v>38509</v>
      </c>
      <c r="V36" s="20">
        <v>0.5569444444444445</v>
      </c>
      <c r="W36" s="5" t="s">
        <v>175</v>
      </c>
      <c r="X36" s="5" t="s">
        <v>176</v>
      </c>
      <c r="Y36" s="5" t="s">
        <v>176</v>
      </c>
      <c r="Z36" s="5" t="s">
        <v>176</v>
      </c>
      <c r="AA36" s="5" t="s">
        <v>176</v>
      </c>
      <c r="AB36" s="5" t="s">
        <v>176</v>
      </c>
      <c r="AC36" s="5">
        <v>13</v>
      </c>
      <c r="AD36" s="38" t="s">
        <v>178</v>
      </c>
      <c r="AE36" s="2" t="s">
        <v>261</v>
      </c>
      <c r="AF36" s="19">
        <v>38604</v>
      </c>
      <c r="AG36" s="2"/>
    </row>
    <row r="37" spans="1:33" s="7" customFormat="1" ht="78.75">
      <c r="A37" s="5">
        <f aca="true" t="shared" si="6" ref="A37:A55">+A36+1</f>
        <v>2</v>
      </c>
      <c r="B37" s="1">
        <v>14</v>
      </c>
      <c r="C37" s="5" t="s">
        <v>87</v>
      </c>
      <c r="D37" s="2" t="s">
        <v>18</v>
      </c>
      <c r="E37" s="2" t="s">
        <v>19</v>
      </c>
      <c r="F37" s="5" t="s">
        <v>103</v>
      </c>
      <c r="G37" s="6">
        <v>700000</v>
      </c>
      <c r="H37" s="6">
        <v>560000</v>
      </c>
      <c r="I37" s="6">
        <f t="shared" si="2"/>
        <v>560000</v>
      </c>
      <c r="J37" s="9">
        <f t="shared" si="3"/>
        <v>37374050.04</v>
      </c>
      <c r="K37" s="2" t="s">
        <v>167</v>
      </c>
      <c r="L37" s="14">
        <v>20</v>
      </c>
      <c r="M37" s="14">
        <v>5</v>
      </c>
      <c r="N37" s="14">
        <v>5</v>
      </c>
      <c r="O37" s="14">
        <v>0</v>
      </c>
      <c r="P37" s="14">
        <v>15</v>
      </c>
      <c r="Q37" s="14">
        <v>15</v>
      </c>
      <c r="R37" s="14">
        <v>10</v>
      </c>
      <c r="S37" s="18">
        <f t="shared" si="4"/>
        <v>70</v>
      </c>
      <c r="T37" s="2" t="s">
        <v>174</v>
      </c>
      <c r="U37" s="19">
        <v>38509</v>
      </c>
      <c r="V37" s="20">
        <v>0.4763888888888889</v>
      </c>
      <c r="W37" s="5" t="s">
        <v>175</v>
      </c>
      <c r="X37" s="5" t="s">
        <v>176</v>
      </c>
      <c r="Y37" s="5" t="s">
        <v>176</v>
      </c>
      <c r="Z37" s="5" t="s">
        <v>179</v>
      </c>
      <c r="AA37" s="5" t="s">
        <v>176</v>
      </c>
      <c r="AB37" s="5" t="s">
        <v>179</v>
      </c>
      <c r="AC37" s="5">
        <v>5</v>
      </c>
      <c r="AD37" s="38" t="s">
        <v>196</v>
      </c>
      <c r="AE37" s="2" t="s">
        <v>261</v>
      </c>
      <c r="AF37" s="19">
        <v>38604</v>
      </c>
      <c r="AG37" s="2" t="s">
        <v>263</v>
      </c>
    </row>
    <row r="38" spans="1:33" s="7" customFormat="1" ht="191.25">
      <c r="A38" s="5">
        <f t="shared" si="6"/>
        <v>3</v>
      </c>
      <c r="B38" s="1">
        <v>54</v>
      </c>
      <c r="C38" s="5" t="s">
        <v>92</v>
      </c>
      <c r="D38" s="2" t="s">
        <v>81</v>
      </c>
      <c r="E38" s="2" t="s">
        <v>82</v>
      </c>
      <c r="F38" s="5" t="s">
        <v>144</v>
      </c>
      <c r="G38" s="6">
        <v>650000</v>
      </c>
      <c r="H38" s="6">
        <v>520000</v>
      </c>
      <c r="I38" s="6">
        <f t="shared" si="2"/>
        <v>520000</v>
      </c>
      <c r="J38" s="9">
        <f t="shared" si="3"/>
        <v>37894050.04</v>
      </c>
      <c r="K38" s="2" t="s">
        <v>170</v>
      </c>
      <c r="L38" s="10">
        <v>18</v>
      </c>
      <c r="M38" s="10">
        <v>12</v>
      </c>
      <c r="N38" s="10">
        <v>7</v>
      </c>
      <c r="O38" s="10">
        <v>6</v>
      </c>
      <c r="P38" s="10">
        <v>9</v>
      </c>
      <c r="Q38" s="10">
        <v>11</v>
      </c>
      <c r="R38" s="10">
        <v>7</v>
      </c>
      <c r="S38" s="17">
        <f t="shared" si="4"/>
        <v>70</v>
      </c>
      <c r="T38" s="2" t="s">
        <v>174</v>
      </c>
      <c r="U38" s="19">
        <v>38509</v>
      </c>
      <c r="V38" s="20">
        <v>0.5354166666666667</v>
      </c>
      <c r="W38" s="5" t="s">
        <v>234</v>
      </c>
      <c r="X38" s="5" t="s">
        <v>176</v>
      </c>
      <c r="Y38" s="5" t="s">
        <v>176</v>
      </c>
      <c r="Z38" s="5" t="s">
        <v>176</v>
      </c>
      <c r="AA38" s="38" t="s">
        <v>248</v>
      </c>
      <c r="AB38" s="5" t="s">
        <v>176</v>
      </c>
      <c r="AC38" s="5">
        <v>2</v>
      </c>
      <c r="AD38" s="38" t="s">
        <v>249</v>
      </c>
      <c r="AE38" s="2" t="s">
        <v>267</v>
      </c>
      <c r="AF38" s="19">
        <v>38604</v>
      </c>
      <c r="AG38" s="2" t="s">
        <v>282</v>
      </c>
    </row>
    <row r="39" spans="1:33" s="7" customFormat="1" ht="67.5">
      <c r="A39" s="5">
        <f t="shared" si="6"/>
        <v>4</v>
      </c>
      <c r="B39" s="1">
        <v>30</v>
      </c>
      <c r="C39" s="5" t="s">
        <v>89</v>
      </c>
      <c r="D39" s="2" t="s">
        <v>44</v>
      </c>
      <c r="E39" s="2" t="s">
        <v>45</v>
      </c>
      <c r="F39" s="5" t="s">
        <v>119</v>
      </c>
      <c r="G39" s="6">
        <v>2000000</v>
      </c>
      <c r="H39" s="6">
        <v>1600000</v>
      </c>
      <c r="I39" s="6">
        <f t="shared" si="2"/>
        <v>1600000</v>
      </c>
      <c r="J39" s="9">
        <f t="shared" si="3"/>
        <v>39494050.04</v>
      </c>
      <c r="K39" s="2" t="s">
        <v>166</v>
      </c>
      <c r="L39" s="10">
        <v>14</v>
      </c>
      <c r="M39" s="10">
        <v>7</v>
      </c>
      <c r="N39" s="10">
        <v>8</v>
      </c>
      <c r="O39" s="10">
        <v>10</v>
      </c>
      <c r="P39" s="10">
        <v>8</v>
      </c>
      <c r="Q39" s="10">
        <v>12</v>
      </c>
      <c r="R39" s="10">
        <v>7</v>
      </c>
      <c r="S39" s="10">
        <f t="shared" si="4"/>
        <v>66</v>
      </c>
      <c r="T39" s="2" t="s">
        <v>174</v>
      </c>
      <c r="U39" s="19">
        <v>38509</v>
      </c>
      <c r="V39" s="20">
        <v>0.5298611111111111</v>
      </c>
      <c r="W39" s="5" t="s">
        <v>213</v>
      </c>
      <c r="X39" s="5" t="s">
        <v>176</v>
      </c>
      <c r="Y39" s="5" t="s">
        <v>176</v>
      </c>
      <c r="Z39" s="5" t="s">
        <v>176</v>
      </c>
      <c r="AA39" s="5" t="s">
        <v>176</v>
      </c>
      <c r="AB39" s="5" t="s">
        <v>176</v>
      </c>
      <c r="AC39" s="5">
        <v>6</v>
      </c>
      <c r="AD39" s="38" t="s">
        <v>216</v>
      </c>
      <c r="AE39" s="2" t="s">
        <v>261</v>
      </c>
      <c r="AF39" s="19">
        <v>38604</v>
      </c>
      <c r="AG39" s="2"/>
    </row>
    <row r="40" spans="1:33" s="7" customFormat="1" ht="191.25">
      <c r="A40" s="5">
        <f t="shared" si="6"/>
        <v>5</v>
      </c>
      <c r="B40" s="1">
        <v>7</v>
      </c>
      <c r="C40" s="5" t="s">
        <v>87</v>
      </c>
      <c r="D40" s="2" t="s">
        <v>10</v>
      </c>
      <c r="E40" s="2" t="s">
        <v>11</v>
      </c>
      <c r="F40" s="5" t="s">
        <v>96</v>
      </c>
      <c r="G40" s="6">
        <v>1589000</v>
      </c>
      <c r="H40" s="6">
        <v>1271000</v>
      </c>
      <c r="I40" s="6">
        <f t="shared" si="2"/>
        <v>1271000</v>
      </c>
      <c r="J40" s="9">
        <f t="shared" si="3"/>
        <v>40765050.04</v>
      </c>
      <c r="K40" s="2" t="s">
        <v>167</v>
      </c>
      <c r="L40" s="14">
        <v>15</v>
      </c>
      <c r="M40" s="14">
        <v>10</v>
      </c>
      <c r="N40" s="14">
        <v>5</v>
      </c>
      <c r="O40" s="14" t="s">
        <v>163</v>
      </c>
      <c r="P40" s="14">
        <v>15</v>
      </c>
      <c r="Q40" s="14">
        <v>15</v>
      </c>
      <c r="R40" s="14">
        <v>5</v>
      </c>
      <c r="S40" s="18">
        <f t="shared" si="4"/>
        <v>65</v>
      </c>
      <c r="T40" s="2" t="s">
        <v>174</v>
      </c>
      <c r="U40" s="19">
        <v>38509</v>
      </c>
      <c r="V40" s="20">
        <v>0.5340277777777778</v>
      </c>
      <c r="W40" s="5" t="s">
        <v>175</v>
      </c>
      <c r="X40" s="5" t="s">
        <v>176</v>
      </c>
      <c r="Y40" s="5" t="s">
        <v>176</v>
      </c>
      <c r="Z40" s="5" t="s">
        <v>179</v>
      </c>
      <c r="AA40" s="38" t="s">
        <v>186</v>
      </c>
      <c r="AB40" s="5" t="s">
        <v>176</v>
      </c>
      <c r="AC40" s="5">
        <v>8</v>
      </c>
      <c r="AD40" s="38" t="s">
        <v>187</v>
      </c>
      <c r="AE40" s="2" t="s">
        <v>261</v>
      </c>
      <c r="AF40" s="19">
        <v>38604</v>
      </c>
      <c r="AG40" s="2" t="s">
        <v>262</v>
      </c>
    </row>
    <row r="41" spans="1:33" s="7" customFormat="1" ht="90">
      <c r="A41" s="5">
        <f t="shared" si="6"/>
        <v>6</v>
      </c>
      <c r="B41" s="1">
        <v>36</v>
      </c>
      <c r="C41" s="5" t="s">
        <v>87</v>
      </c>
      <c r="D41" s="2" t="s">
        <v>55</v>
      </c>
      <c r="E41" s="2" t="s">
        <v>56</v>
      </c>
      <c r="F41" s="5" t="s">
        <v>125</v>
      </c>
      <c r="G41" s="6">
        <v>1982400</v>
      </c>
      <c r="H41" s="6">
        <v>1585920</v>
      </c>
      <c r="I41" s="6">
        <f t="shared" si="2"/>
        <v>1585920</v>
      </c>
      <c r="J41" s="9">
        <f t="shared" si="3"/>
        <v>42350970.04</v>
      </c>
      <c r="K41" s="2" t="s">
        <v>171</v>
      </c>
      <c r="L41" s="15">
        <v>15</v>
      </c>
      <c r="M41" s="15">
        <v>5</v>
      </c>
      <c r="N41" s="15">
        <v>5</v>
      </c>
      <c r="O41" s="15">
        <v>0</v>
      </c>
      <c r="P41" s="15">
        <v>15</v>
      </c>
      <c r="Q41" s="15">
        <v>15</v>
      </c>
      <c r="R41" s="15">
        <v>10</v>
      </c>
      <c r="S41" s="16">
        <v>65</v>
      </c>
      <c r="T41" s="2" t="s">
        <v>174</v>
      </c>
      <c r="U41" s="19">
        <v>38507</v>
      </c>
      <c r="V41" s="20">
        <v>0.38958333333333334</v>
      </c>
      <c r="W41" s="5" t="s">
        <v>219</v>
      </c>
      <c r="X41" s="5" t="s">
        <v>176</v>
      </c>
      <c r="Y41" s="5" t="s">
        <v>176</v>
      </c>
      <c r="Z41" s="5" t="s">
        <v>176</v>
      </c>
      <c r="AA41" s="5" t="s">
        <v>176</v>
      </c>
      <c r="AB41" s="5" t="s">
        <v>176</v>
      </c>
      <c r="AC41" s="5">
        <v>8</v>
      </c>
      <c r="AD41" s="38" t="s">
        <v>223</v>
      </c>
      <c r="AE41" s="2" t="s">
        <v>261</v>
      </c>
      <c r="AF41" s="19">
        <v>38604</v>
      </c>
      <c r="AG41" s="2"/>
    </row>
    <row r="42" spans="1:33" s="7" customFormat="1" ht="67.5">
      <c r="A42" s="5">
        <f t="shared" si="6"/>
        <v>7</v>
      </c>
      <c r="B42" s="1">
        <v>48</v>
      </c>
      <c r="C42" s="5" t="s">
        <v>92</v>
      </c>
      <c r="D42" s="2" t="s">
        <v>73</v>
      </c>
      <c r="E42" s="2" t="s">
        <v>74</v>
      </c>
      <c r="F42" s="5" t="s">
        <v>137</v>
      </c>
      <c r="G42" s="6">
        <v>590240</v>
      </c>
      <c r="H42" s="6">
        <v>472199</v>
      </c>
      <c r="I42" s="6">
        <f t="shared" si="2"/>
        <v>472199</v>
      </c>
      <c r="J42" s="9">
        <f t="shared" si="3"/>
        <v>42823169.04</v>
      </c>
      <c r="K42" s="2" t="s">
        <v>173</v>
      </c>
      <c r="L42" s="10">
        <v>15</v>
      </c>
      <c r="M42" s="10">
        <v>15</v>
      </c>
      <c r="N42" s="10">
        <v>0</v>
      </c>
      <c r="O42" s="10">
        <v>10</v>
      </c>
      <c r="P42" s="10">
        <v>0</v>
      </c>
      <c r="Q42" s="10">
        <v>20</v>
      </c>
      <c r="R42" s="10">
        <v>5</v>
      </c>
      <c r="S42" s="18">
        <f aca="true" t="shared" si="7" ref="S42:S50">SUBTOTAL(9,L42:R42)</f>
        <v>65</v>
      </c>
      <c r="T42" s="2" t="s">
        <v>174</v>
      </c>
      <c r="U42" s="19">
        <v>38509</v>
      </c>
      <c r="V42" s="20">
        <v>0.5597222222222222</v>
      </c>
      <c r="W42" s="5" t="s">
        <v>234</v>
      </c>
      <c r="X42" s="5" t="s">
        <v>176</v>
      </c>
      <c r="Y42" s="5" t="s">
        <v>179</v>
      </c>
      <c r="Z42" s="5" t="s">
        <v>176</v>
      </c>
      <c r="AA42" s="5" t="s">
        <v>176</v>
      </c>
      <c r="AB42" s="5" t="s">
        <v>176</v>
      </c>
      <c r="AC42" s="5">
        <v>4</v>
      </c>
      <c r="AD42" s="38" t="s">
        <v>240</v>
      </c>
      <c r="AE42" s="2" t="s">
        <v>267</v>
      </c>
      <c r="AF42" s="19">
        <v>38607</v>
      </c>
      <c r="AG42" s="2" t="s">
        <v>276</v>
      </c>
    </row>
    <row r="43" spans="1:33" s="7" customFormat="1" ht="78.75">
      <c r="A43" s="5">
        <f t="shared" si="6"/>
        <v>8</v>
      </c>
      <c r="B43" s="1">
        <v>53</v>
      </c>
      <c r="C43" s="5" t="s">
        <v>92</v>
      </c>
      <c r="D43" s="2" t="s">
        <v>81</v>
      </c>
      <c r="E43" s="2" t="s">
        <v>82</v>
      </c>
      <c r="F43" s="5" t="s">
        <v>143</v>
      </c>
      <c r="G43" s="6">
        <v>300000</v>
      </c>
      <c r="H43" s="6">
        <v>240000</v>
      </c>
      <c r="I43" s="6">
        <f t="shared" si="2"/>
        <v>240000</v>
      </c>
      <c r="J43" s="9">
        <f t="shared" si="3"/>
        <v>43063169.04</v>
      </c>
      <c r="K43" s="2" t="s">
        <v>170</v>
      </c>
      <c r="L43" s="10">
        <v>14</v>
      </c>
      <c r="M43" s="10">
        <v>10</v>
      </c>
      <c r="N43" s="10">
        <v>6</v>
      </c>
      <c r="O43" s="10">
        <v>6</v>
      </c>
      <c r="P43" s="10">
        <v>10</v>
      </c>
      <c r="Q43" s="10">
        <v>11</v>
      </c>
      <c r="R43" s="10">
        <v>7</v>
      </c>
      <c r="S43" s="17">
        <f t="shared" si="7"/>
        <v>64</v>
      </c>
      <c r="T43" s="2" t="s">
        <v>174</v>
      </c>
      <c r="U43" s="19">
        <v>38509</v>
      </c>
      <c r="V43" s="20">
        <v>0.5361111111111111</v>
      </c>
      <c r="W43" s="5" t="s">
        <v>234</v>
      </c>
      <c r="X43" s="5" t="s">
        <v>176</v>
      </c>
      <c r="Y43" s="5" t="s">
        <v>176</v>
      </c>
      <c r="Z43" s="5" t="s">
        <v>176</v>
      </c>
      <c r="AA43" s="5" t="s">
        <v>176</v>
      </c>
      <c r="AB43" s="5" t="s">
        <v>176</v>
      </c>
      <c r="AC43" s="5">
        <v>3</v>
      </c>
      <c r="AD43" s="38" t="s">
        <v>247</v>
      </c>
      <c r="AE43" s="2" t="s">
        <v>267</v>
      </c>
      <c r="AF43" s="19">
        <v>38604</v>
      </c>
      <c r="AG43" s="2" t="s">
        <v>281</v>
      </c>
    </row>
    <row r="44" spans="1:33" s="7" customFormat="1" ht="78.75">
      <c r="A44" s="5">
        <f t="shared" si="6"/>
        <v>9</v>
      </c>
      <c r="B44" s="1">
        <v>52</v>
      </c>
      <c r="C44" s="5" t="s">
        <v>92</v>
      </c>
      <c r="D44" s="2" t="s">
        <v>79</v>
      </c>
      <c r="E44" s="2" t="s">
        <v>80</v>
      </c>
      <c r="F44" s="5" t="s">
        <v>142</v>
      </c>
      <c r="G44" s="6">
        <v>778612</v>
      </c>
      <c r="H44" s="6">
        <v>622889.6</v>
      </c>
      <c r="I44" s="6">
        <f t="shared" si="2"/>
        <v>622889.6</v>
      </c>
      <c r="J44" s="9">
        <f t="shared" si="3"/>
        <v>43686058.64</v>
      </c>
      <c r="K44" s="2" t="s">
        <v>173</v>
      </c>
      <c r="L44" s="10">
        <v>10</v>
      </c>
      <c r="M44" s="10">
        <v>15</v>
      </c>
      <c r="N44" s="10">
        <v>0</v>
      </c>
      <c r="O44" s="10">
        <v>0</v>
      </c>
      <c r="P44" s="10">
        <v>7</v>
      </c>
      <c r="Q44" s="10">
        <v>20</v>
      </c>
      <c r="R44" s="10">
        <v>10</v>
      </c>
      <c r="S44" s="18">
        <f t="shared" si="7"/>
        <v>62</v>
      </c>
      <c r="T44" s="2" t="s">
        <v>174</v>
      </c>
      <c r="U44" s="19">
        <v>38509</v>
      </c>
      <c r="V44" s="20">
        <v>0.4840277777777778</v>
      </c>
      <c r="W44" s="5" t="s">
        <v>244</v>
      </c>
      <c r="X44" s="5" t="s">
        <v>176</v>
      </c>
      <c r="Y44" s="5" t="s">
        <v>176</v>
      </c>
      <c r="Z44" s="5" t="s">
        <v>176</v>
      </c>
      <c r="AA44" s="5" t="s">
        <v>176</v>
      </c>
      <c r="AB44" s="5" t="s">
        <v>176</v>
      </c>
      <c r="AC44" s="5">
        <v>7</v>
      </c>
      <c r="AD44" s="41" t="s">
        <v>246</v>
      </c>
      <c r="AE44" s="2" t="s">
        <v>261</v>
      </c>
      <c r="AF44" s="19">
        <v>38604</v>
      </c>
      <c r="AG44" s="2" t="s">
        <v>280</v>
      </c>
    </row>
    <row r="45" spans="1:33" s="7" customFormat="1" ht="56.25">
      <c r="A45" s="5">
        <f t="shared" si="6"/>
        <v>10</v>
      </c>
      <c r="B45" s="1">
        <v>28</v>
      </c>
      <c r="C45" s="5" t="s">
        <v>92</v>
      </c>
      <c r="D45" s="2" t="s">
        <v>40</v>
      </c>
      <c r="E45" s="2" t="s">
        <v>41</v>
      </c>
      <c r="F45" s="5" t="s">
        <v>117</v>
      </c>
      <c r="G45" s="6">
        <v>2000000</v>
      </c>
      <c r="H45" s="6">
        <v>1600000</v>
      </c>
      <c r="I45" s="6">
        <f t="shared" si="2"/>
        <v>1600000</v>
      </c>
      <c r="J45" s="9">
        <f t="shared" si="3"/>
        <v>45286058.64</v>
      </c>
      <c r="K45" s="2" t="s">
        <v>168</v>
      </c>
      <c r="L45" s="10">
        <v>10</v>
      </c>
      <c r="M45" s="10">
        <v>15</v>
      </c>
      <c r="N45" s="10">
        <v>10</v>
      </c>
      <c r="O45" s="10">
        <v>3</v>
      </c>
      <c r="P45" s="10">
        <v>5</v>
      </c>
      <c r="Q45" s="10">
        <v>10</v>
      </c>
      <c r="R45" s="10">
        <v>8</v>
      </c>
      <c r="S45" s="17">
        <f t="shared" si="7"/>
        <v>61</v>
      </c>
      <c r="T45" s="2" t="s">
        <v>174</v>
      </c>
      <c r="U45" s="19">
        <v>38509</v>
      </c>
      <c r="V45" s="20">
        <v>0.5777777777777778</v>
      </c>
      <c r="W45" s="5" t="s">
        <v>211</v>
      </c>
      <c r="X45" s="5" t="s">
        <v>176</v>
      </c>
      <c r="Y45" s="5" t="s">
        <v>176</v>
      </c>
      <c r="Z45" s="5" t="s">
        <v>179</v>
      </c>
      <c r="AA45" s="5" t="s">
        <v>176</v>
      </c>
      <c r="AB45" s="5" t="s">
        <v>176</v>
      </c>
      <c r="AC45" s="5">
        <v>3</v>
      </c>
      <c r="AD45" s="38" t="s">
        <v>212</v>
      </c>
      <c r="AE45" s="2" t="s">
        <v>261</v>
      </c>
      <c r="AF45" s="19">
        <v>38604</v>
      </c>
      <c r="AG45" s="2"/>
    </row>
    <row r="46" spans="1:33" s="7" customFormat="1" ht="90">
      <c r="A46" s="5">
        <f t="shared" si="6"/>
        <v>11</v>
      </c>
      <c r="B46" s="1">
        <v>24</v>
      </c>
      <c r="C46" s="5" t="s">
        <v>92</v>
      </c>
      <c r="D46" s="2" t="s">
        <v>34</v>
      </c>
      <c r="E46" s="2" t="s">
        <v>35</v>
      </c>
      <c r="F46" s="5" t="s">
        <v>113</v>
      </c>
      <c r="G46" s="6">
        <v>1228500</v>
      </c>
      <c r="H46" s="6">
        <v>982800</v>
      </c>
      <c r="I46" s="6">
        <f t="shared" si="2"/>
        <v>982800</v>
      </c>
      <c r="J46" s="9">
        <f t="shared" si="3"/>
        <v>46268858.64</v>
      </c>
      <c r="K46" s="2" t="s">
        <v>173</v>
      </c>
      <c r="L46" s="10">
        <v>20</v>
      </c>
      <c r="M46" s="10">
        <v>0</v>
      </c>
      <c r="N46" s="10">
        <v>10</v>
      </c>
      <c r="O46" s="10">
        <v>0</v>
      </c>
      <c r="P46" s="10">
        <v>7</v>
      </c>
      <c r="Q46" s="10">
        <v>20</v>
      </c>
      <c r="R46" s="10">
        <v>0</v>
      </c>
      <c r="S46" s="17">
        <f t="shared" si="7"/>
        <v>57</v>
      </c>
      <c r="T46" s="2" t="s">
        <v>174</v>
      </c>
      <c r="U46" s="19">
        <v>38509</v>
      </c>
      <c r="V46" s="20">
        <v>0.47152777777777777</v>
      </c>
      <c r="W46" s="5" t="s">
        <v>175</v>
      </c>
      <c r="X46" s="5" t="s">
        <v>176</v>
      </c>
      <c r="Y46" s="5" t="s">
        <v>176</v>
      </c>
      <c r="Z46" s="5" t="s">
        <v>179</v>
      </c>
      <c r="AA46" s="5" t="s">
        <v>176</v>
      </c>
      <c r="AB46" s="5" t="s">
        <v>176</v>
      </c>
      <c r="AC46" s="5">
        <v>3</v>
      </c>
      <c r="AD46" s="38" t="s">
        <v>207</v>
      </c>
      <c r="AE46" s="2" t="s">
        <v>261</v>
      </c>
      <c r="AF46" s="19">
        <v>38604</v>
      </c>
      <c r="AG46" s="2"/>
    </row>
    <row r="47" spans="1:33" s="7" customFormat="1" ht="78.75">
      <c r="A47" s="5">
        <f t="shared" si="6"/>
        <v>12</v>
      </c>
      <c r="B47" s="1">
        <v>47</v>
      </c>
      <c r="C47" s="5" t="s">
        <v>87</v>
      </c>
      <c r="D47" s="2" t="s">
        <v>71</v>
      </c>
      <c r="E47" s="2" t="s">
        <v>72</v>
      </c>
      <c r="F47" s="5" t="s">
        <v>136</v>
      </c>
      <c r="G47" s="6">
        <v>2000000</v>
      </c>
      <c r="H47" s="6">
        <v>1600000</v>
      </c>
      <c r="I47" s="6">
        <f t="shared" si="2"/>
        <v>1600000</v>
      </c>
      <c r="J47" s="9">
        <f t="shared" si="3"/>
        <v>47868858.64</v>
      </c>
      <c r="K47" s="2" t="s">
        <v>168</v>
      </c>
      <c r="L47" s="14">
        <v>12</v>
      </c>
      <c r="M47" s="14">
        <v>15</v>
      </c>
      <c r="N47" s="14">
        <v>8</v>
      </c>
      <c r="O47" s="14">
        <v>3</v>
      </c>
      <c r="P47" s="14">
        <v>10</v>
      </c>
      <c r="Q47" s="14">
        <v>5</v>
      </c>
      <c r="R47" s="14">
        <v>2</v>
      </c>
      <c r="S47" s="17">
        <f t="shared" si="7"/>
        <v>55</v>
      </c>
      <c r="T47" s="2" t="s">
        <v>237</v>
      </c>
      <c r="U47" s="19">
        <v>38509</v>
      </c>
      <c r="V47" s="20">
        <v>0.43402777777777773</v>
      </c>
      <c r="W47" s="5" t="s">
        <v>238</v>
      </c>
      <c r="X47" s="5" t="s">
        <v>176</v>
      </c>
      <c r="Y47" s="5" t="s">
        <v>176</v>
      </c>
      <c r="Z47" s="5" t="s">
        <v>176</v>
      </c>
      <c r="AA47" s="5" t="s">
        <v>176</v>
      </c>
      <c r="AB47" s="5" t="s">
        <v>176</v>
      </c>
      <c r="AC47" s="5">
        <v>2</v>
      </c>
      <c r="AD47" s="38" t="s">
        <v>239</v>
      </c>
      <c r="AE47" s="2" t="s">
        <v>267</v>
      </c>
      <c r="AF47" s="19">
        <v>38607</v>
      </c>
      <c r="AG47" s="2" t="s">
        <v>275</v>
      </c>
    </row>
    <row r="48" spans="1:33" s="7" customFormat="1" ht="213.75">
      <c r="A48" s="5">
        <f t="shared" si="6"/>
        <v>13</v>
      </c>
      <c r="B48" s="1">
        <v>51</v>
      </c>
      <c r="C48" s="8" t="s">
        <v>140</v>
      </c>
      <c r="D48" s="3" t="s">
        <v>79</v>
      </c>
      <c r="E48" s="3" t="s">
        <v>80</v>
      </c>
      <c r="F48" s="8" t="s">
        <v>141</v>
      </c>
      <c r="G48" s="9">
        <v>862611.6</v>
      </c>
      <c r="H48" s="9">
        <v>690089.28</v>
      </c>
      <c r="I48" s="6">
        <f t="shared" si="2"/>
        <v>690089.28</v>
      </c>
      <c r="J48" s="9">
        <f t="shared" si="3"/>
        <v>48558947.92</v>
      </c>
      <c r="K48" s="2" t="s">
        <v>164</v>
      </c>
      <c r="L48" s="10">
        <v>5</v>
      </c>
      <c r="M48" s="10">
        <v>15</v>
      </c>
      <c r="N48" s="10">
        <v>3</v>
      </c>
      <c r="O48" s="10">
        <v>3</v>
      </c>
      <c r="P48" s="10">
        <v>5</v>
      </c>
      <c r="Q48" s="10">
        <v>5</v>
      </c>
      <c r="R48" s="10">
        <v>10</v>
      </c>
      <c r="S48" s="17">
        <f t="shared" si="7"/>
        <v>46</v>
      </c>
      <c r="T48" s="3" t="s">
        <v>174</v>
      </c>
      <c r="U48" s="22">
        <v>38509</v>
      </c>
      <c r="V48" s="23">
        <v>0.4847222222222222</v>
      </c>
      <c r="W48" s="8" t="s">
        <v>244</v>
      </c>
      <c r="X48" s="8" t="s">
        <v>176</v>
      </c>
      <c r="Y48" s="8" t="s">
        <v>176</v>
      </c>
      <c r="Z48" s="8" t="s">
        <v>176</v>
      </c>
      <c r="AA48" s="41" t="s">
        <v>245</v>
      </c>
      <c r="AB48" s="8" t="s">
        <v>176</v>
      </c>
      <c r="AC48" s="8">
        <v>7</v>
      </c>
      <c r="AD48" s="41" t="s">
        <v>246</v>
      </c>
      <c r="AE48" s="3" t="s">
        <v>267</v>
      </c>
      <c r="AF48" s="19">
        <v>38607</v>
      </c>
      <c r="AG48" s="3" t="s">
        <v>279</v>
      </c>
    </row>
    <row r="49" spans="1:33" s="7" customFormat="1" ht="56.25">
      <c r="A49" s="5">
        <f t="shared" si="6"/>
        <v>14</v>
      </c>
      <c r="B49" s="1">
        <v>41</v>
      </c>
      <c r="C49" s="5" t="s">
        <v>92</v>
      </c>
      <c r="D49" s="2" t="s">
        <v>62</v>
      </c>
      <c r="E49" s="2" t="s">
        <v>61</v>
      </c>
      <c r="F49" s="5" t="s">
        <v>130</v>
      </c>
      <c r="G49" s="6">
        <v>2000000</v>
      </c>
      <c r="H49" s="6">
        <v>1600000</v>
      </c>
      <c r="I49" s="6">
        <f t="shared" si="2"/>
        <v>1600000</v>
      </c>
      <c r="J49" s="9">
        <f t="shared" si="3"/>
        <v>50158947.92</v>
      </c>
      <c r="K49" s="2" t="s">
        <v>165</v>
      </c>
      <c r="L49" s="10">
        <v>10</v>
      </c>
      <c r="M49" s="10">
        <v>10</v>
      </c>
      <c r="N49" s="10">
        <v>5</v>
      </c>
      <c r="O49" s="10">
        <v>0</v>
      </c>
      <c r="P49" s="10">
        <v>5</v>
      </c>
      <c r="Q49" s="10">
        <v>10</v>
      </c>
      <c r="R49" s="10">
        <v>0</v>
      </c>
      <c r="S49" s="10">
        <f t="shared" si="7"/>
        <v>40</v>
      </c>
      <c r="T49" s="2" t="s">
        <v>174</v>
      </c>
      <c r="U49" s="19">
        <v>38509</v>
      </c>
      <c r="V49" s="20">
        <v>0.525</v>
      </c>
      <c r="W49" s="5" t="s">
        <v>219</v>
      </c>
      <c r="X49" s="5" t="s">
        <v>176</v>
      </c>
      <c r="Y49" s="5" t="s">
        <v>176</v>
      </c>
      <c r="Z49" s="5" t="s">
        <v>176</v>
      </c>
      <c r="AA49" s="5" t="s">
        <v>176</v>
      </c>
      <c r="AB49" s="5" t="s">
        <v>176</v>
      </c>
      <c r="AC49" s="5">
        <v>1</v>
      </c>
      <c r="AD49" s="38" t="s">
        <v>228</v>
      </c>
      <c r="AE49" s="2" t="s">
        <v>261</v>
      </c>
      <c r="AF49" s="19">
        <v>38604</v>
      </c>
      <c r="AG49" s="2" t="s">
        <v>271</v>
      </c>
    </row>
    <row r="50" spans="1:33" s="7" customFormat="1" ht="123.75">
      <c r="A50" s="5">
        <f t="shared" si="6"/>
        <v>15</v>
      </c>
      <c r="B50" s="1">
        <v>21</v>
      </c>
      <c r="C50" s="5" t="s">
        <v>92</v>
      </c>
      <c r="D50" s="2" t="s">
        <v>30</v>
      </c>
      <c r="E50" s="2" t="s">
        <v>25</v>
      </c>
      <c r="F50" s="5" t="s">
        <v>110</v>
      </c>
      <c r="G50" s="6">
        <v>1940000</v>
      </c>
      <c r="H50" s="6">
        <v>1552000</v>
      </c>
      <c r="I50" s="6">
        <f t="shared" si="2"/>
        <v>1552000</v>
      </c>
      <c r="J50" s="9">
        <f t="shared" si="3"/>
        <v>51710947.92</v>
      </c>
      <c r="K50" s="2" t="s">
        <v>164</v>
      </c>
      <c r="L50" s="10">
        <v>5</v>
      </c>
      <c r="M50" s="10">
        <v>3</v>
      </c>
      <c r="N50" s="10">
        <v>2</v>
      </c>
      <c r="O50" s="10">
        <v>1</v>
      </c>
      <c r="P50" s="10">
        <v>15</v>
      </c>
      <c r="Q50" s="10">
        <v>0</v>
      </c>
      <c r="R50" s="10">
        <v>10</v>
      </c>
      <c r="S50" s="17">
        <f t="shared" si="7"/>
        <v>36</v>
      </c>
      <c r="T50" s="2" t="s">
        <v>174</v>
      </c>
      <c r="U50" s="19">
        <v>38509</v>
      </c>
      <c r="V50" s="20">
        <v>0.5833333333333334</v>
      </c>
      <c r="W50" s="5" t="s">
        <v>175</v>
      </c>
      <c r="X50" s="5" t="s">
        <v>179</v>
      </c>
      <c r="Y50" s="5" t="s">
        <v>176</v>
      </c>
      <c r="Z50" s="5" t="s">
        <v>176</v>
      </c>
      <c r="AA50" s="5" t="s">
        <v>176</v>
      </c>
      <c r="AB50" s="5" t="s">
        <v>179</v>
      </c>
      <c r="AC50" s="5">
        <v>9</v>
      </c>
      <c r="AD50" s="38" t="s">
        <v>204</v>
      </c>
      <c r="AE50" s="2" t="s">
        <v>261</v>
      </c>
      <c r="AF50" s="19">
        <v>38604</v>
      </c>
      <c r="AG50" s="2"/>
    </row>
    <row r="51" spans="1:33" s="7" customFormat="1" ht="56.25">
      <c r="A51" s="5">
        <f t="shared" si="6"/>
        <v>16</v>
      </c>
      <c r="B51" s="1">
        <v>27</v>
      </c>
      <c r="C51" s="5" t="s">
        <v>87</v>
      </c>
      <c r="D51" s="2" t="s">
        <v>39</v>
      </c>
      <c r="E51" s="2" t="s">
        <v>32</v>
      </c>
      <c r="F51" s="5" t="s">
        <v>116</v>
      </c>
      <c r="G51" s="6">
        <v>2000000</v>
      </c>
      <c r="H51" s="6">
        <v>1600000</v>
      </c>
      <c r="I51" s="6">
        <f t="shared" si="2"/>
        <v>1600000</v>
      </c>
      <c r="J51" s="9">
        <f t="shared" si="3"/>
        <v>53310947.92</v>
      </c>
      <c r="K51" s="2" t="s">
        <v>171</v>
      </c>
      <c r="L51" s="15">
        <v>5</v>
      </c>
      <c r="M51" s="15">
        <v>0</v>
      </c>
      <c r="N51" s="15">
        <v>0</v>
      </c>
      <c r="O51" s="15">
        <v>0</v>
      </c>
      <c r="P51" s="15">
        <v>5</v>
      </c>
      <c r="Q51" s="15">
        <v>15</v>
      </c>
      <c r="R51" s="15">
        <v>10</v>
      </c>
      <c r="S51" s="16">
        <v>35</v>
      </c>
      <c r="T51" s="2" t="s">
        <v>174</v>
      </c>
      <c r="U51" s="19">
        <v>38509</v>
      </c>
      <c r="V51" s="20">
        <v>0.5791666666666667</v>
      </c>
      <c r="W51" s="5" t="s">
        <v>175</v>
      </c>
      <c r="X51" s="5" t="s">
        <v>176</v>
      </c>
      <c r="Y51" s="5" t="s">
        <v>176</v>
      </c>
      <c r="Z51" s="5" t="s">
        <v>176</v>
      </c>
      <c r="AA51" s="5"/>
      <c r="AB51" s="5" t="s">
        <v>176</v>
      </c>
      <c r="AC51" s="5">
        <v>5</v>
      </c>
      <c r="AD51" s="38" t="s">
        <v>210</v>
      </c>
      <c r="AE51" s="2" t="s">
        <v>261</v>
      </c>
      <c r="AF51" s="19">
        <v>38604</v>
      </c>
      <c r="AG51" s="2"/>
    </row>
    <row r="52" spans="1:33" s="7" customFormat="1" ht="67.5">
      <c r="A52" s="5">
        <f t="shared" si="6"/>
        <v>17</v>
      </c>
      <c r="B52" s="1">
        <v>45</v>
      </c>
      <c r="C52" s="5" t="s">
        <v>89</v>
      </c>
      <c r="D52" s="2" t="s">
        <v>67</v>
      </c>
      <c r="E52" s="2" t="s">
        <v>68</v>
      </c>
      <c r="F52" s="5" t="s">
        <v>134</v>
      </c>
      <c r="G52" s="6">
        <v>1996000</v>
      </c>
      <c r="H52" s="6">
        <v>1596800</v>
      </c>
      <c r="I52" s="6">
        <f t="shared" si="2"/>
        <v>1596800</v>
      </c>
      <c r="J52" s="9">
        <f t="shared" si="3"/>
        <v>54907747.92</v>
      </c>
      <c r="K52" s="2" t="s">
        <v>164</v>
      </c>
      <c r="L52" s="10">
        <v>0</v>
      </c>
      <c r="M52" s="10">
        <v>0</v>
      </c>
      <c r="N52" s="10">
        <v>0</v>
      </c>
      <c r="O52" s="10">
        <v>0</v>
      </c>
      <c r="P52" s="10">
        <v>15</v>
      </c>
      <c r="Q52" s="10">
        <v>15</v>
      </c>
      <c r="R52" s="10">
        <v>2</v>
      </c>
      <c r="S52" s="17">
        <f>SUBTOTAL(9,L52:R52)</f>
        <v>32</v>
      </c>
      <c r="T52" s="2" t="s">
        <v>174</v>
      </c>
      <c r="U52" s="19">
        <v>38509</v>
      </c>
      <c r="V52" s="5" t="s">
        <v>184</v>
      </c>
      <c r="W52" s="5" t="s">
        <v>234</v>
      </c>
      <c r="X52" s="5" t="s">
        <v>176</v>
      </c>
      <c r="Y52" s="5" t="s">
        <v>176</v>
      </c>
      <c r="Z52" s="5" t="s">
        <v>176</v>
      </c>
      <c r="AA52" s="5" t="s">
        <v>176</v>
      </c>
      <c r="AB52" s="5" t="s">
        <v>176</v>
      </c>
      <c r="AC52" s="5">
        <v>5</v>
      </c>
      <c r="AD52" s="38" t="s">
        <v>235</v>
      </c>
      <c r="AE52" s="2" t="s">
        <v>261</v>
      </c>
      <c r="AF52" s="19">
        <v>38604</v>
      </c>
      <c r="AG52" s="2" t="s">
        <v>274</v>
      </c>
    </row>
    <row r="53" spans="1:33" s="7" customFormat="1" ht="112.5">
      <c r="A53" s="5">
        <f t="shared" si="6"/>
        <v>18</v>
      </c>
      <c r="B53" s="1">
        <v>43</v>
      </c>
      <c r="C53" s="5" t="s">
        <v>87</v>
      </c>
      <c r="D53" s="2" t="s">
        <v>64</v>
      </c>
      <c r="E53" s="2" t="s">
        <v>56</v>
      </c>
      <c r="F53" s="5" t="s">
        <v>132</v>
      </c>
      <c r="G53" s="6">
        <v>700000</v>
      </c>
      <c r="H53" s="6">
        <v>560000</v>
      </c>
      <c r="I53" s="6">
        <f t="shared" si="2"/>
        <v>560000</v>
      </c>
      <c r="J53" s="9">
        <f t="shared" si="3"/>
        <v>55467747.92</v>
      </c>
      <c r="K53" s="2" t="s">
        <v>171</v>
      </c>
      <c r="L53" s="15">
        <v>5</v>
      </c>
      <c r="M53" s="15">
        <v>5</v>
      </c>
      <c r="N53" s="15">
        <v>0</v>
      </c>
      <c r="O53" s="15">
        <v>10</v>
      </c>
      <c r="P53" s="15">
        <v>0</v>
      </c>
      <c r="Q53" s="15">
        <v>0</v>
      </c>
      <c r="R53" s="15">
        <v>10</v>
      </c>
      <c r="S53" s="16">
        <v>30</v>
      </c>
      <c r="T53" s="2" t="s">
        <v>230</v>
      </c>
      <c r="U53" s="19">
        <v>38509</v>
      </c>
      <c r="V53" s="20">
        <v>0.5701388888888889</v>
      </c>
      <c r="W53" s="5" t="s">
        <v>219</v>
      </c>
      <c r="X53" s="5" t="s">
        <v>179</v>
      </c>
      <c r="Y53" s="5" t="s">
        <v>176</v>
      </c>
      <c r="Z53" s="5" t="s">
        <v>231</v>
      </c>
      <c r="AA53" s="5" t="s">
        <v>176</v>
      </c>
      <c r="AB53" s="5" t="s">
        <v>176</v>
      </c>
      <c r="AC53" s="5">
        <v>2</v>
      </c>
      <c r="AD53" s="38" t="s">
        <v>232</v>
      </c>
      <c r="AE53" s="2" t="s">
        <v>261</v>
      </c>
      <c r="AF53" s="19">
        <v>38604</v>
      </c>
      <c r="AG53" s="2" t="s">
        <v>272</v>
      </c>
    </row>
    <row r="54" spans="1:33" s="7" customFormat="1" ht="135">
      <c r="A54" s="5">
        <f t="shared" si="6"/>
        <v>19</v>
      </c>
      <c r="B54" s="1">
        <v>29</v>
      </c>
      <c r="C54" s="5" t="s">
        <v>87</v>
      </c>
      <c r="D54" s="2" t="s">
        <v>42</v>
      </c>
      <c r="E54" s="2" t="s">
        <v>43</v>
      </c>
      <c r="F54" s="5" t="s">
        <v>118</v>
      </c>
      <c r="G54" s="6">
        <v>750000</v>
      </c>
      <c r="H54" s="6">
        <v>600000</v>
      </c>
      <c r="I54" s="6">
        <f t="shared" si="2"/>
        <v>600000</v>
      </c>
      <c r="J54" s="9">
        <f t="shared" si="3"/>
        <v>56067747.92</v>
      </c>
      <c r="K54" s="2" t="s">
        <v>171</v>
      </c>
      <c r="L54" s="15">
        <v>0</v>
      </c>
      <c r="M54" s="15">
        <v>5</v>
      </c>
      <c r="N54" s="15">
        <v>10</v>
      </c>
      <c r="O54" s="15">
        <v>10</v>
      </c>
      <c r="P54" s="15">
        <v>0</v>
      </c>
      <c r="Q54" s="15">
        <v>0</v>
      </c>
      <c r="R54" s="15">
        <v>0</v>
      </c>
      <c r="S54" s="16">
        <v>25</v>
      </c>
      <c r="T54" s="2" t="s">
        <v>174</v>
      </c>
      <c r="U54" s="19">
        <v>38509</v>
      </c>
      <c r="V54" s="20">
        <v>0.579861111111111</v>
      </c>
      <c r="W54" s="5" t="s">
        <v>213</v>
      </c>
      <c r="X54" s="5" t="s">
        <v>176</v>
      </c>
      <c r="Y54" s="5" t="s">
        <v>176</v>
      </c>
      <c r="Z54" s="5" t="s">
        <v>179</v>
      </c>
      <c r="AA54" s="38" t="s">
        <v>214</v>
      </c>
      <c r="AB54" s="5" t="s">
        <v>179</v>
      </c>
      <c r="AC54" s="5">
        <v>7</v>
      </c>
      <c r="AD54" s="38" t="s">
        <v>215</v>
      </c>
      <c r="AE54" s="2" t="s">
        <v>267</v>
      </c>
      <c r="AF54" s="19">
        <v>38604</v>
      </c>
      <c r="AG54" s="2" t="s">
        <v>266</v>
      </c>
    </row>
    <row r="55" spans="1:33" s="7" customFormat="1" ht="90">
      <c r="A55" s="5">
        <f t="shared" si="6"/>
        <v>20</v>
      </c>
      <c r="B55" s="1">
        <v>49</v>
      </c>
      <c r="C55" s="5" t="s">
        <v>89</v>
      </c>
      <c r="D55" s="2" t="s">
        <v>75</v>
      </c>
      <c r="E55" s="2" t="s">
        <v>76</v>
      </c>
      <c r="F55" s="5" t="s">
        <v>138</v>
      </c>
      <c r="G55" s="6">
        <v>1110000</v>
      </c>
      <c r="H55" s="6">
        <v>777000</v>
      </c>
      <c r="I55" s="6">
        <f t="shared" si="2"/>
        <v>777000</v>
      </c>
      <c r="J55" s="9">
        <f t="shared" si="3"/>
        <v>56844747.92</v>
      </c>
      <c r="K55" s="2" t="s">
        <v>164</v>
      </c>
      <c r="L55" s="10">
        <v>5</v>
      </c>
      <c r="M55" s="10">
        <v>5</v>
      </c>
      <c r="N55" s="10">
        <v>2</v>
      </c>
      <c r="O55" s="10">
        <v>0</v>
      </c>
      <c r="P55" s="10">
        <v>5</v>
      </c>
      <c r="Q55" s="10">
        <v>5</v>
      </c>
      <c r="R55" s="10">
        <v>2</v>
      </c>
      <c r="S55" s="17">
        <f>SUBTOTAL(9,L55:R55)</f>
        <v>24</v>
      </c>
      <c r="T55" s="2" t="s">
        <v>174</v>
      </c>
      <c r="U55" s="19">
        <v>38509</v>
      </c>
      <c r="V55" s="20">
        <v>0.58125</v>
      </c>
      <c r="W55" s="5" t="s">
        <v>241</v>
      </c>
      <c r="X55" s="5" t="s">
        <v>176</v>
      </c>
      <c r="Y55" s="5" t="s">
        <v>179</v>
      </c>
      <c r="Z55" s="5" t="s">
        <v>179</v>
      </c>
      <c r="AA55" s="5" t="s">
        <v>176</v>
      </c>
      <c r="AB55" s="5" t="s">
        <v>179</v>
      </c>
      <c r="AC55" s="5">
        <v>4</v>
      </c>
      <c r="AD55" s="38" t="s">
        <v>242</v>
      </c>
      <c r="AE55" s="2" t="s">
        <v>261</v>
      </c>
      <c r="AF55" s="19">
        <v>38604</v>
      </c>
      <c r="AG55" s="2" t="s">
        <v>277</v>
      </c>
    </row>
    <row r="56" spans="10:12" s="7" customFormat="1" ht="11.25">
      <c r="J56" s="42"/>
      <c r="L56" s="12" t="s">
        <v>156</v>
      </c>
    </row>
    <row r="57" spans="10:12" s="7" customFormat="1" ht="11.25">
      <c r="J57" s="42"/>
      <c r="L57" s="13"/>
    </row>
    <row r="58" spans="10:12" s="7" customFormat="1" ht="11.25">
      <c r="J58" s="42"/>
      <c r="L58" s="12" t="s">
        <v>157</v>
      </c>
    </row>
    <row r="59" spans="10:12" s="7" customFormat="1" ht="11.25">
      <c r="J59" s="42"/>
      <c r="L59" s="13"/>
    </row>
    <row r="60" spans="10:12" s="7" customFormat="1" ht="11.25">
      <c r="J60" s="42"/>
      <c r="L60" s="12" t="s">
        <v>158</v>
      </c>
    </row>
    <row r="61" spans="10:12" s="7" customFormat="1" ht="11.25">
      <c r="J61" s="42"/>
      <c r="L61" s="13"/>
    </row>
    <row r="62" spans="10:12" s="7" customFormat="1" ht="11.25">
      <c r="J62" s="42"/>
      <c r="L62" s="12" t="s">
        <v>159</v>
      </c>
    </row>
    <row r="63" ht="11.25">
      <c r="J63" s="43"/>
    </row>
    <row r="64" spans="10:12" ht="11.25">
      <c r="J64" s="43"/>
      <c r="L64" s="12" t="s">
        <v>160</v>
      </c>
    </row>
    <row r="65" ht="11.25">
      <c r="J65" s="43"/>
    </row>
    <row r="66" spans="10:12" ht="11.25">
      <c r="J66" s="43"/>
      <c r="L66" s="12" t="s">
        <v>161</v>
      </c>
    </row>
    <row r="67" ht="11.25">
      <c r="J67" s="43"/>
    </row>
    <row r="68" spans="10:12" ht="11.25">
      <c r="J68" s="43"/>
      <c r="L68" s="12" t="s">
        <v>162</v>
      </c>
    </row>
    <row r="69" ht="11.25">
      <c r="J69" s="43"/>
    </row>
    <row r="70" ht="11.25">
      <c r="J70" s="43"/>
    </row>
    <row r="71" ht="11.25">
      <c r="J71" s="43"/>
    </row>
    <row r="72" ht="11.25">
      <c r="J72" s="43"/>
    </row>
    <row r="73" ht="11.25">
      <c r="J73" s="43"/>
    </row>
    <row r="74" ht="11.25">
      <c r="J74" s="43"/>
    </row>
    <row r="75" ht="11.25">
      <c r="J75" s="43"/>
    </row>
    <row r="76" ht="11.25">
      <c r="J76" s="43"/>
    </row>
    <row r="77" ht="11.25">
      <c r="J77" s="43"/>
    </row>
    <row r="78" ht="11.25">
      <c r="J78" s="43"/>
    </row>
    <row r="79" ht="11.25">
      <c r="J79" s="43"/>
    </row>
    <row r="80" ht="11.25">
      <c r="J80" s="43"/>
    </row>
    <row r="81" ht="11.25">
      <c r="J81" s="43"/>
    </row>
    <row r="82" ht="11.25">
      <c r="J82" s="43"/>
    </row>
    <row r="83" ht="11.25">
      <c r="J83" s="43"/>
    </row>
    <row r="84" ht="11.25">
      <c r="J84" s="43"/>
    </row>
    <row r="85" ht="11.25">
      <c r="J85" s="43"/>
    </row>
    <row r="86" ht="11.25">
      <c r="J86" s="43"/>
    </row>
    <row r="87" ht="11.25">
      <c r="J87" s="43"/>
    </row>
    <row r="88" ht="11.25">
      <c r="J88" s="43"/>
    </row>
    <row r="89" ht="11.25">
      <c r="J89" s="43"/>
    </row>
    <row r="90" ht="11.25">
      <c r="J90" s="43"/>
    </row>
    <row r="91" ht="11.25">
      <c r="J91" s="43"/>
    </row>
    <row r="92" ht="11.25">
      <c r="J92" s="43"/>
    </row>
    <row r="93" ht="11.25">
      <c r="J93" s="43"/>
    </row>
  </sheetData>
  <printOptions gridLines="1" horizontalCentered="1"/>
  <pageMargins left="0.15748031496062992" right="0.46" top="0.47" bottom="0.3" header="0.14" footer="0.13"/>
  <pageSetup horizontalDpi="300" verticalDpi="300" orientation="landscape" paperSize="9" scale="65" r:id="rId1"/>
  <headerFooter alignWithMargins="0">
    <oddHeader>&amp;CProgetti Piloti
Progetti proposti per ciascuna Area Tematica</oddHead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sciacovelli</cp:lastModifiedBy>
  <cp:lastPrinted>2006-03-21T10:02:34Z</cp:lastPrinted>
  <dcterms:created xsi:type="dcterms:W3CDTF">2005-10-19T08:54:32Z</dcterms:created>
  <dcterms:modified xsi:type="dcterms:W3CDTF">2006-03-23T14:06:28Z</dcterms:modified>
  <cp:category/>
  <cp:version/>
  <cp:contentType/>
  <cp:contentStatus/>
</cp:coreProperties>
</file>